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679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<sst xmlns="http://schemas.openxmlformats.org/spreadsheetml/2006/main" count="542" uniqueCount="194">
  <si>
    <t>DEPENDENCIA MUNICIPAL</t>
  </si>
  <si>
    <t>COORDINACION GENERAL DE GESTION INTEGRAL DE LA CIUDAD</t>
  </si>
  <si>
    <t>FECHA</t>
  </si>
  <si>
    <t>MONTO FINAL</t>
  </si>
  <si>
    <t>CONSEC</t>
  </si>
  <si>
    <t>ORIGEN DEL RECURSO</t>
  </si>
  <si>
    <t>NO.</t>
  </si>
  <si>
    <t>CUENTA</t>
  </si>
  <si>
    <t>TIPO DE OBRA Y BENEFICIARIOS</t>
  </si>
  <si>
    <t>NOMBRE DEL EJECUTOR DE LA OBRA</t>
  </si>
  <si>
    <t>NOMBRE DEL SUPERVISOR DE LA OBRA</t>
  </si>
  <si>
    <t>LOCALIZACIÓN</t>
  </si>
  <si>
    <t>RECURSO</t>
  </si>
  <si>
    <t>LOCALIDAD</t>
  </si>
  <si>
    <t>NÚMERO DE BENEFICIARIOS</t>
  </si>
  <si>
    <t>TIPO DE BENEFICIARIOS</t>
  </si>
  <si>
    <t>MONTO INICIAL DE INVERSIÓN</t>
  </si>
  <si>
    <t>F INICIO</t>
  </si>
  <si>
    <t>F. TERM</t>
  </si>
  <si>
    <t xml:space="preserve"> COSTO POR UNIDAD </t>
  </si>
  <si>
    <t>UNIDAD</t>
  </si>
  <si>
    <t>MEDIDA</t>
  </si>
  <si>
    <t>AVANCE</t>
  </si>
  <si>
    <t>%</t>
  </si>
  <si>
    <t>GEOREFERENCIACION X</t>
  </si>
  <si>
    <t>GEOREFERENCIACION Y</t>
  </si>
  <si>
    <t>LISTADO DE OBRAS PUBLICAS REALIZADAS</t>
  </si>
  <si>
    <t>ENERO</t>
  </si>
  <si>
    <t>REC.PROPIOS</t>
  </si>
  <si>
    <t>H. AYUNTAMIENTO DE ZAPOTLANEJO JALISCO</t>
  </si>
  <si>
    <t>HOMBRES,MUJERES Y NIÑOS</t>
  </si>
  <si>
    <t>M2</t>
  </si>
  <si>
    <t>REC. PROPIOS</t>
  </si>
  <si>
    <t>CAB. MPAL.</t>
  </si>
  <si>
    <t>ING. LUBIA GABRIELA SEGURA GONZALEZ</t>
  </si>
  <si>
    <t>LOTE</t>
  </si>
  <si>
    <t>ML</t>
  </si>
  <si>
    <t>ARQ. LIZBETH  DAYANNA VALDIVIA MORALES</t>
  </si>
  <si>
    <t>CAB. MPAL</t>
  </si>
  <si>
    <t>FAISMUN</t>
  </si>
  <si>
    <t>ING. ADAN RUIZ LOPEZ</t>
  </si>
  <si>
    <t>SAUCILLO</t>
  </si>
  <si>
    <t>ARQ. ISMAEL URENDA GALVAN</t>
  </si>
  <si>
    <t>ING. JAVIER LEOBARDO VAZQUEZ CASTELLANOS</t>
  </si>
  <si>
    <t>MES DE ENERO 2024</t>
  </si>
  <si>
    <t>12354614205012404014201</t>
  </si>
  <si>
    <t>CONSTRUCCION  LINEA  DE AGUA POTABLE EN EL MAESTRANZO</t>
  </si>
  <si>
    <t>LA LAJA</t>
  </si>
  <si>
    <t>12354614205012404014202</t>
  </si>
  <si>
    <t>CONSTRUCCION DE EMPEDRADO EN CAMINO AL OCOTILLO EN SAN JOSE DE LA FLORES</t>
  </si>
  <si>
    <t>S.J.F.</t>
  </si>
  <si>
    <t>PZAS</t>
  </si>
  <si>
    <t>X-00000</t>
  </si>
  <si>
    <t>Y-00000</t>
  </si>
  <si>
    <t>4001</t>
  </si>
  <si>
    <t>12362622804010104014001</t>
  </si>
  <si>
    <t>X-695918.00</t>
  </si>
  <si>
    <t>Y-2275939.00</t>
  </si>
  <si>
    <t>4002</t>
  </si>
  <si>
    <t>12364624204010104014002</t>
  </si>
  <si>
    <t>X-711863.00</t>
  </si>
  <si>
    <t>Y-2284584.00</t>
  </si>
  <si>
    <t>4003</t>
  </si>
  <si>
    <t>12364624204010104014003</t>
  </si>
  <si>
    <t>MATATLAN</t>
  </si>
  <si>
    <t>X-692906.68</t>
  </si>
  <si>
    <t>Y-2290806.02</t>
  </si>
  <si>
    <t>4004</t>
  </si>
  <si>
    <t>12364624204010104014004</t>
  </si>
  <si>
    <t>X-711864.70</t>
  </si>
  <si>
    <t>Y-2284572.24</t>
  </si>
  <si>
    <t>4005</t>
  </si>
  <si>
    <t>12369629204010104014005</t>
  </si>
  <si>
    <t>X-701175.21</t>
  </si>
  <si>
    <t>Y-2281548.33</t>
  </si>
  <si>
    <t>4006</t>
  </si>
  <si>
    <t>12369629204010104014006</t>
  </si>
  <si>
    <t xml:space="preserve"> CONSTRUCCION DOMO UNIDAD DEPORTIVA SAN MARTIN</t>
  </si>
  <si>
    <t>X-000000</t>
  </si>
  <si>
    <t>Y-000000</t>
  </si>
  <si>
    <t>4007</t>
  </si>
  <si>
    <t>12364624204010104014007</t>
  </si>
  <si>
    <t>X-702787.52</t>
  </si>
  <si>
    <t>Y-2282318.75</t>
  </si>
  <si>
    <t>4008</t>
  </si>
  <si>
    <t>12354614204010104014008</t>
  </si>
  <si>
    <t>X=700963.42</t>
  </si>
  <si>
    <t>Y=2279018.97</t>
  </si>
  <si>
    <t>4009</t>
  </si>
  <si>
    <t>12369629204010104014009</t>
  </si>
  <si>
    <t>X=701177.462</t>
  </si>
  <si>
    <t>Y=2281558.57</t>
  </si>
  <si>
    <t>4010</t>
  </si>
  <si>
    <t>12351611204010104014010</t>
  </si>
  <si>
    <t>MANTENIMIENTO Y REHAB. DE EDIFICACIONES HABITACIONALES (DAÑOS POR CONTINGENCIAS AMBIENTALES) AGUA BLANCA</t>
  </si>
  <si>
    <t>4011</t>
  </si>
  <si>
    <t>12354614204010104014011</t>
  </si>
  <si>
    <t>REHABILITACION CAMINO VECINALES  (DELEG Y CABECERA)</t>
  </si>
  <si>
    <t>4012</t>
  </si>
  <si>
    <t>12354614204010104014012</t>
  </si>
  <si>
    <t>CONSTRUCCION DE CARPETA ASFALTICA EN CALLE PASEO ZARAGOZA EN SANTA FE</t>
  </si>
  <si>
    <t>4050</t>
  </si>
  <si>
    <t>12354614204010104014050</t>
  </si>
  <si>
    <t>DESAZOLVE DE ARROYOS CAB. MPAL. Y DELEGACIONES</t>
  </si>
  <si>
    <t>CAB. MPAL./DELEGA.</t>
  </si>
  <si>
    <t>12364624205022404014301</t>
  </si>
  <si>
    <t xml:space="preserve">2DA. ETAPA CONSTRUCCION MODULO DE SEGURIDAD - MATATLAN </t>
  </si>
  <si>
    <t>FORTAMUN</t>
  </si>
  <si>
    <t>X-622906.68</t>
  </si>
  <si>
    <t>12364624205022404014302</t>
  </si>
  <si>
    <t>2DA. ETAPA CONSTRUCCION MODULO DE SEGURIDAD - SAUCILLO</t>
  </si>
  <si>
    <t>X-716469.50</t>
  </si>
  <si>
    <t>Y-2275337.31</t>
  </si>
  <si>
    <t>12364624205022404014303</t>
  </si>
  <si>
    <t>2DA. ETAPA CONSTRUCCION MODULO DE SEGURIDAD - SAN JOSE DE LAS FLORES</t>
  </si>
  <si>
    <t>MES DE FEBRERO 2024</t>
  </si>
  <si>
    <t>FEBRERO</t>
  </si>
  <si>
    <t>4051</t>
  </si>
  <si>
    <t>12364624204010104014051</t>
  </si>
  <si>
    <t>REHABILITACION DE UNIDADES DEPORTIVAS EN CABECERA Y DELEGACIONES</t>
  </si>
  <si>
    <t>4052</t>
  </si>
  <si>
    <t>12354614204010104014052</t>
  </si>
  <si>
    <t>REHABILITACION DE BANQUETAS EN LATERALES ORIENTE Y PONIENTE DE CALLE ABASOLO EN LA PURISIMA</t>
  </si>
  <si>
    <t>PURISIMA</t>
  </si>
  <si>
    <t>X-70516.22</t>
  </si>
  <si>
    <t>Y-2290721.56</t>
  </si>
  <si>
    <t>4054</t>
  </si>
  <si>
    <t>12354614204010104014054</t>
  </si>
  <si>
    <t>CONSTRUCCION DE CARPETA ASFALTICA EN CALLE FRANCISCO I. MADERO EN SANTA FE</t>
  </si>
  <si>
    <t>SANTA  FE</t>
  </si>
  <si>
    <t>4056</t>
  </si>
  <si>
    <t>12354614204010104014056</t>
  </si>
  <si>
    <t>CONSTRUCCION DE CARPETA ASFALTICA EN CALLES VARIAS DE LA MORA</t>
  </si>
  <si>
    <t>4057</t>
  </si>
  <si>
    <t>12351611204010104014057</t>
  </si>
  <si>
    <t>MANTENIMIENTO Y REHAB. DE EDIFICACIONES HABITACIONALES (DAÑOS POR CONTINGENCIAS AMBIENTALES) ANGELA PERALTA 305-B,  SAN MARTIN</t>
  </si>
  <si>
    <r>
      <rPr>
        <b/>
        <sz val="11"/>
        <rFont val="Calibri"/>
        <family val="2"/>
      </rPr>
      <t>2DA. ETAPA</t>
    </r>
    <r>
      <rPr>
        <sz val="11"/>
        <rFont val="Calibri"/>
        <family val="2"/>
      </rPr>
      <t xml:space="preserve"> MANTENIMIENTO  Y REHABILITACION UNIDAD DEPORTIVA LA  LAJA</t>
    </r>
  </si>
  <si>
    <r>
      <rPr>
        <b/>
        <sz val="11"/>
        <rFont val="Calibri"/>
        <family val="2"/>
      </rPr>
      <t>2DA. ETAPA</t>
    </r>
    <r>
      <rPr>
        <sz val="11"/>
        <rFont val="Calibri"/>
        <family val="2"/>
      </rPr>
      <t xml:space="preserve"> CONSTRUCCION DE SALON DE USOS MULTIPLES, GIMNASIO Y CANCHA DE USOS MULTIPLES EN S.J.F.</t>
    </r>
  </si>
  <si>
    <r>
      <rPr>
        <b/>
        <sz val="11"/>
        <rFont val="Calibri"/>
        <family val="2"/>
      </rPr>
      <t>2DA. ETAPA</t>
    </r>
    <r>
      <rPr>
        <sz val="11"/>
        <rFont val="Calibri"/>
        <family val="2"/>
      </rPr>
      <t xml:space="preserve"> CONSTRUCCION DE SALON DE USOS MULTIPLES, GIMNASIO Y CANCHA DE USOS MULTIPLES EN MATATLAN</t>
    </r>
  </si>
  <si>
    <r>
      <rPr>
        <b/>
        <sz val="11"/>
        <rFont val="Calibri"/>
        <family val="2"/>
      </rPr>
      <t>2DA. ETAPA</t>
    </r>
    <r>
      <rPr>
        <sz val="11"/>
        <rFont val="Calibri"/>
        <family val="2"/>
      </rPr>
      <t xml:space="preserve"> CONSTRUCCION DE SALON DE USOS MULTIPLES, GIMNASIO Y CANCHA DE USOS MULTIPLES EN SAUCILLO</t>
    </r>
  </si>
  <si>
    <r>
      <rPr>
        <b/>
        <sz val="11"/>
        <rFont val="Calibri"/>
        <family val="2"/>
      </rPr>
      <t>2DA. ETAPA</t>
    </r>
    <r>
      <rPr>
        <sz val="11"/>
        <rFont val="Calibri"/>
        <family val="2"/>
      </rPr>
      <t xml:space="preserve"> CONSTRUCCION DE ELEVADOR EN PRESIDENCIA MPAL</t>
    </r>
  </si>
  <si>
    <r>
      <rPr>
        <b/>
        <sz val="11"/>
        <rFont val="Calibri"/>
        <family val="2"/>
      </rPr>
      <t>2DA. ETAPA</t>
    </r>
    <r>
      <rPr>
        <sz val="11"/>
        <rFont val="Calibri"/>
        <family val="2"/>
      </rPr>
      <t xml:space="preserve"> CONSTRUCCION DE CANCHAS DE FUTBOL RAPIDO EN UNIDAD DEPORTIVA SAN MARTIN</t>
    </r>
  </si>
  <si>
    <r>
      <rPr>
        <b/>
        <sz val="11"/>
        <rFont val="Calibri"/>
        <family val="2"/>
      </rPr>
      <t>2DA. ETAPA</t>
    </r>
    <r>
      <rPr>
        <sz val="11"/>
        <rFont val="Calibri"/>
        <family val="2"/>
      </rPr>
      <t xml:space="preserve"> CONSTRUCCION DE CERCO EN AVENIDA DE LA CRUZ</t>
    </r>
  </si>
  <si>
    <r>
      <rPr>
        <b/>
        <sz val="11"/>
        <rFont val="Calibri"/>
        <family val="2"/>
      </rPr>
      <t>2DA. ETAPA</t>
    </r>
    <r>
      <rPr>
        <sz val="11"/>
        <rFont val="Calibri"/>
        <family val="2"/>
      </rPr>
      <t xml:space="preserve"> ACONDICIONAMIENTO DE INSTALACIONES EN PRESIDENICAL MUNICIPAL </t>
    </r>
  </si>
  <si>
    <t>MARZO</t>
  </si>
  <si>
    <t>4013</t>
  </si>
  <si>
    <t>12354614205030004014013</t>
  </si>
  <si>
    <r>
      <t>CONSTRUCCION DE REDES HIDROSANITARIAS,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BANQUETAS, ILUMINACION Y</t>
    </r>
    <r>
      <rPr>
        <b/>
        <sz val="11"/>
        <rFont val="Calibri"/>
        <family val="2"/>
      </rPr>
      <t xml:space="preserve"> PAVIMENTO CONCRETO HIDRAULICO </t>
    </r>
    <r>
      <rPr>
        <sz val="11"/>
        <rFont val="Calibri"/>
        <family val="2"/>
      </rPr>
      <t>CALLE GALEANA  Y PRIVADA GALEANA EN SANTA FE</t>
    </r>
  </si>
  <si>
    <t>SANTA FE</t>
  </si>
  <si>
    <r>
      <rPr>
        <b/>
        <sz val="11"/>
        <rFont val="Calibri"/>
        <family val="2"/>
      </rPr>
      <t xml:space="preserve">DRENAJE </t>
    </r>
    <r>
      <rPr>
        <sz val="11"/>
        <rFont val="Calibri"/>
        <family val="2"/>
      </rPr>
      <t>CALLE GALEANA  Y PRIVADA GALEANA EN SANTA FE</t>
    </r>
  </si>
  <si>
    <r>
      <rPr>
        <b/>
        <sz val="11"/>
        <rFont val="Calibri"/>
        <family val="2"/>
      </rPr>
      <t>BANQUETAS,</t>
    </r>
    <r>
      <rPr>
        <sz val="11"/>
        <rFont val="Calibri"/>
        <family val="2"/>
      </rPr>
      <t>CALLE GALEANA  Y PRIVADA GALEANA EN SANTA FE</t>
    </r>
  </si>
  <si>
    <r>
      <rPr>
        <b/>
        <sz val="11"/>
        <rFont val="Calibri"/>
        <family val="2"/>
      </rPr>
      <t xml:space="preserve">AGUA </t>
    </r>
    <r>
      <rPr>
        <sz val="11"/>
        <rFont val="Calibri"/>
        <family val="2"/>
      </rPr>
      <t>CALLE GALEANA  Y PRIVADA GALEANA EN SANTA FE</t>
    </r>
  </si>
  <si>
    <r>
      <rPr>
        <b/>
        <sz val="11"/>
        <rFont val="Calibri"/>
        <family val="2"/>
      </rPr>
      <t xml:space="preserve"> ILUMINACION</t>
    </r>
    <r>
      <rPr>
        <sz val="11"/>
        <rFont val="Calibri"/>
        <family val="2"/>
      </rPr>
      <t xml:space="preserve">  CALLE GALEANA  Y PRIVADA GALEANA EN SANTA FE</t>
    </r>
  </si>
  <si>
    <t>MES DE MARZO 2024</t>
  </si>
  <si>
    <t>12354614205012404014203</t>
  </si>
  <si>
    <t>CONSTRUCCION  DE CONCRETO HIDRAULICO, BANQUETA , DRENAJE, A.P. E  ILUMINACION  EN CALLE MAGNOLIA  EN SAN JOSE DE LAS FLORES</t>
  </si>
  <si>
    <t>12354614205012404014204</t>
  </si>
  <si>
    <t>CONSTRUCCION DE REENCARPETADO CALLE RUVALCABA  EN EL TRAPICHE</t>
  </si>
  <si>
    <t xml:space="preserve">CAB. MPAL. </t>
  </si>
  <si>
    <t>12354614205012404014205</t>
  </si>
  <si>
    <t xml:space="preserve">CONSTRUCCION DE ASFALTO SOBRE EMPEDRADO EN CALLES PALOMAR, CLUB DE TIRO, ARAMBULA Y REENCAREPTADO EN CALLE PALOMAR, CISNE Y CODORNIZ EN EL TRAPICHE </t>
  </si>
  <si>
    <t>12354614205012404014206</t>
  </si>
  <si>
    <t xml:space="preserve">CONSTRUCCION DE ASFALTO SOBRE EMPEDRADO EN CALLES CALLEJON S/N, PRIV. MORELOS, PRIV. S/NOMBRE, MORELOS, CATARINO JAUREGUI E HIDALGO EN EL TRAPICHE </t>
  </si>
  <si>
    <t>4203</t>
  </si>
  <si>
    <t>4204</t>
  </si>
  <si>
    <t>4205</t>
  </si>
  <si>
    <t>4206</t>
  </si>
  <si>
    <t>ISIDRO SAUL JASSO BRIONES</t>
  </si>
  <si>
    <t>12362622804010104014058</t>
  </si>
  <si>
    <t>3RA. ETAPA  DE SUMINISTRO E INSTALACION DE ACCESORIOS DE MEDIA  TENSIÓN EN ALBERCA MPAL. EN SAN MARTIN </t>
  </si>
  <si>
    <t>CAB.MPAL. </t>
  </si>
  <si>
    <t>12352612904010104014060</t>
  </si>
  <si>
    <t>SUMINISTRO Y COLOCACION DE INSTALACION ELECTRICA  Y ALUMBRADO EN DOMO ESCUELA JUAN TERRIQUEZ COL. CONSTITUCION</t>
  </si>
  <si>
    <t>12353613104010104014061</t>
  </si>
  <si>
    <t>ILUMINACION CAMINO AL OCOTE</t>
  </si>
  <si>
    <t>12354614204010104014062</t>
  </si>
  <si>
    <t>CONSTRUCCION DE REENCARPETADO ASFALTICO  CAMINO AL OCOTE</t>
  </si>
  <si>
    <t>12354614204010104014063</t>
  </si>
  <si>
    <t>CONSTRUCCION CARPETA  ASFALTICA SOBRE EMPEDRADO EN CALLE INDEPENDENCIA EN LA MEZQUITERA - LA LAJA.</t>
  </si>
  <si>
    <t>LA  LAJA</t>
  </si>
  <si>
    <t>12354614204010104014101</t>
  </si>
  <si>
    <t>CONSTRUCCION DE OBRAS DE DRENAJE PLUVIAL EN CAMINO A LA JOYA CHICA</t>
  </si>
  <si>
    <t>LA PURISIMA</t>
  </si>
  <si>
    <t>12362622804010104014103</t>
  </si>
  <si>
    <t xml:space="preserve">CONSTRUCCION PARQUE RECREATIVO EN SAN JOAQUIN  </t>
  </si>
  <si>
    <t>12364624204010104014104</t>
  </si>
  <si>
    <t>BARDA PERIMETRAL EN    EL PARQUE RECREATIVO SAN  JOAQUIN</t>
  </si>
  <si>
    <t>CARTAPHER Construcciones e Infraestructura S.A. de C.V.</t>
  </si>
  <si>
    <t>GRUPO CONSTRUCTOR SAUXI S.A. DE C.V.</t>
  </si>
  <si>
    <t>REC. RAMO 23</t>
  </si>
  <si>
    <t>12354614205046504014401</t>
  </si>
  <si>
    <t>PAVIMENTACION CON CONCRETO ASFALTICO SOBRE EMPEDRADO EN CALLE L. VLLARTA ENTRE CALLES LAS PALMAS Y VICENTE GUERRERO, EN LA LOCALIDAD DE MATATLAN MUNICIPIO DE ZAPOTLANEJO; JALISCO.</t>
  </si>
  <si>
    <t>X-103.151275</t>
  </si>
  <si>
    <t>Y-20.707103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</si>
</sst>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  <numFmt numFmtId="167" formatCode="0.0"/>
    <numFmt numFmtId="168" formatCode="#,##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0\-00"/>
    <numFmt numFmtId="174" formatCode="dd/mm/yy;@"/>
    <numFmt numFmtId="175" formatCode="[$$-80A]#,##0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25"/>
      <name val="Calibri"/>
      <family val="2"/>
    </font>
    <font>
      <b/>
      <sz val="11"/>
      <color indexed="53"/>
      <name val="Calibri"/>
      <family val="2"/>
    </font>
    <font>
      <sz val="8"/>
      <color indexed="8"/>
      <name val="Arial"/>
      <family val="2"/>
    </font>
    <font>
      <sz val="10"/>
      <name val="Calibri"/>
      <family val="2"/>
    </font>
    <font>
      <sz val="14"/>
      <name val="Calibri"/>
      <family val="2"/>
    </font>
    <font>
      <b/>
      <sz val="14"/>
      <color indexed="25"/>
      <name val="Arial"/>
      <family val="2"/>
    </font>
    <font>
      <b/>
      <sz val="16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9"/>
      <name val="Calibri"/>
      <family val="2"/>
    </font>
    <font>
      <sz val="11"/>
      <color rgb="FFBC363C"/>
      <name val="Calibri"/>
      <family val="2"/>
    </font>
    <font>
      <b/>
      <sz val="11"/>
      <color theme="9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4"/>
      <color rgb="FFBC363C"/>
      <name val="Arial"/>
      <family val="2"/>
    </font>
    <font>
      <b/>
      <sz val="16"/>
      <color theme="1" tint="0.3499900102615356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04997999966144562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thin"/>
      <right style="thin"/>
      <top style="thin"/>
      <bottom style="medium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96">
    <xf numFmtId="0" fontId="0" fillId="0" borderId="0" xfId="0" applyFont="1" applyAlignment="1">
      <alignment/>
    </xf>
    <xf numFmtId="0" fontId="5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53" fillId="33" borderId="0" xfId="0" applyFont="1" applyFill="1" applyBorder="1" applyAlignment="1" applyProtection="1">
      <alignment horizontal="center" vertical="center"/>
      <protection/>
    </xf>
    <xf numFmtId="0" fontId="53" fillId="33" borderId="11" xfId="0" applyFont="1" applyFill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174" fontId="2" fillId="0" borderId="15" xfId="51" applyNumberFormat="1" applyFont="1" applyFill="1" applyBorder="1" applyAlignment="1" applyProtection="1">
      <alignment horizontal="center" vertical="center" wrapText="1"/>
      <protection locked="0"/>
    </xf>
    <xf numFmtId="9" fontId="2" fillId="0" borderId="15" xfId="49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174" fontId="2" fillId="0" borderId="17" xfId="51" applyNumberFormat="1" applyFont="1" applyFill="1" applyBorder="1" applyAlignment="1" applyProtection="1">
      <alignment horizontal="center" vertical="center" wrapText="1"/>
      <protection locked="0"/>
    </xf>
    <xf numFmtId="9" fontId="2" fillId="0" borderId="17" xfId="49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 textRotation="90"/>
    </xf>
    <xf numFmtId="175" fontId="2" fillId="0" borderId="17" xfId="0" applyNumberFormat="1" applyFont="1" applyFill="1" applyBorder="1" applyAlignment="1">
      <alignment horizontal="center" vertical="center"/>
    </xf>
    <xf numFmtId="43" fontId="2" fillId="0" borderId="17" xfId="49" applyFont="1" applyFill="1" applyBorder="1" applyAlignment="1">
      <alignment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175" fontId="2" fillId="0" borderId="17" xfId="0" applyNumberFormat="1" applyFont="1" applyFill="1" applyBorder="1" applyAlignment="1">
      <alignment horizontal="center" vertical="center" wrapText="1"/>
    </xf>
    <xf numFmtId="43" fontId="2" fillId="0" borderId="17" xfId="49" applyFont="1" applyFill="1" applyBorder="1" applyAlignment="1">
      <alignment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174" fontId="2" fillId="0" borderId="19" xfId="51" applyNumberFormat="1" applyFont="1" applyFill="1" applyBorder="1" applyAlignment="1" applyProtection="1">
      <alignment horizontal="center" vertical="center" wrapText="1"/>
      <protection locked="0"/>
    </xf>
    <xf numFmtId="9" fontId="2" fillId="0" borderId="19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" fontId="55" fillId="0" borderId="0" xfId="0" applyNumberFormat="1" applyFont="1" applyFill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174" fontId="2" fillId="0" borderId="17" xfId="51" applyNumberFormat="1" applyFont="1" applyFill="1" applyBorder="1" applyAlignment="1">
      <alignment horizontal="center" vertical="center"/>
    </xf>
    <xf numFmtId="0" fontId="37" fillId="34" borderId="21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44" fontId="2" fillId="0" borderId="15" xfId="51" applyFont="1" applyFill="1" applyBorder="1" applyAlignment="1" applyProtection="1">
      <alignment horizontal="left" vertical="center" wrapText="1"/>
      <protection locked="0"/>
    </xf>
    <xf numFmtId="44" fontId="2" fillId="0" borderId="17" xfId="51" applyFont="1" applyFill="1" applyBorder="1" applyAlignment="1" applyProtection="1">
      <alignment horizontal="left" vertical="center" wrapText="1"/>
      <protection locked="0"/>
    </xf>
    <xf numFmtId="44" fontId="2" fillId="0" borderId="19" xfId="51" applyFont="1" applyFill="1" applyBorder="1" applyAlignment="1" applyProtection="1">
      <alignment horizontal="left" vertical="center" wrapText="1"/>
      <protection locked="0"/>
    </xf>
    <xf numFmtId="0" fontId="56" fillId="0" borderId="0" xfId="0" applyFont="1" applyAlignment="1" applyProtection="1">
      <alignment/>
      <protection locked="0"/>
    </xf>
    <xf numFmtId="0" fontId="5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7" fillId="35" borderId="21" xfId="0" applyFont="1" applyFill="1" applyBorder="1" applyAlignment="1" applyProtection="1">
      <alignment horizontal="center" vertical="center" wrapText="1"/>
      <protection/>
    </xf>
    <xf numFmtId="44" fontId="3" fillId="0" borderId="17" xfId="51" applyFont="1" applyFill="1" applyBorder="1" applyAlignment="1">
      <alignment horizontal="center" vertical="center"/>
    </xf>
    <xf numFmtId="0" fontId="53" fillId="33" borderId="0" xfId="0" applyFont="1" applyFill="1" applyBorder="1" applyAlignment="1" applyProtection="1">
      <alignment horizontal="center" vertical="center"/>
      <protection/>
    </xf>
    <xf numFmtId="0" fontId="3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174" fontId="5" fillId="0" borderId="15" xfId="51" applyNumberFormat="1" applyFont="1" applyFill="1" applyBorder="1" applyAlignment="1">
      <alignment horizontal="center" vertical="center"/>
    </xf>
    <xf numFmtId="175" fontId="5" fillId="0" borderId="15" xfId="0" applyNumberFormat="1" applyFont="1" applyFill="1" applyBorder="1" applyAlignment="1">
      <alignment horizontal="center" vertical="center"/>
    </xf>
    <xf numFmtId="44" fontId="30" fillId="0" borderId="15" xfId="51" applyFont="1" applyFill="1" applyBorder="1" applyAlignment="1">
      <alignment horizontal="center" vertical="center" wrapText="1"/>
    </xf>
    <xf numFmtId="44" fontId="30" fillId="0" borderId="19" xfId="5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44" fontId="0" fillId="0" borderId="17" xfId="51" applyFont="1" applyFill="1" applyBorder="1" applyAlignment="1">
      <alignment horizontal="center" vertical="center"/>
    </xf>
    <xf numFmtId="174" fontId="2" fillId="0" borderId="17" xfId="51" applyNumberFormat="1" applyFont="1" applyFill="1" applyBorder="1" applyAlignment="1">
      <alignment horizontal="center" vertical="center" wrapText="1"/>
    </xf>
    <xf numFmtId="44" fontId="5" fillId="0" borderId="17" xfId="5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174" fontId="2" fillId="0" borderId="19" xfId="51" applyNumberFormat="1" applyFont="1" applyFill="1" applyBorder="1" applyAlignment="1">
      <alignment horizontal="center" vertical="center" wrapText="1"/>
    </xf>
    <xf numFmtId="174" fontId="2" fillId="0" borderId="19" xfId="51" applyNumberFormat="1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175" fontId="31" fillId="0" borderId="17" xfId="0" applyNumberFormat="1" applyFont="1" applyFill="1" applyBorder="1" applyAlignment="1">
      <alignment horizontal="center" vertical="center"/>
    </xf>
    <xf numFmtId="44" fontId="30" fillId="0" borderId="17" xfId="5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175" fontId="31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 textRotation="90" wrapText="1"/>
    </xf>
    <xf numFmtId="44" fontId="0" fillId="0" borderId="17" xfId="51" applyFont="1" applyFill="1" applyBorder="1" applyAlignment="1">
      <alignment horizontal="left" vertical="center"/>
    </xf>
    <xf numFmtId="174" fontId="5" fillId="0" borderId="17" xfId="51" applyNumberFormat="1" applyFont="1" applyFill="1" applyBorder="1" applyAlignment="1">
      <alignment horizontal="center" vertical="center"/>
    </xf>
    <xf numFmtId="175" fontId="5" fillId="0" borderId="17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textRotation="90" wrapText="1"/>
    </xf>
    <xf numFmtId="44" fontId="30" fillId="0" borderId="22" xfId="51" applyFont="1" applyFill="1" applyBorder="1" applyAlignment="1">
      <alignment horizontal="center" vertical="center" wrapText="1"/>
    </xf>
    <xf numFmtId="44" fontId="30" fillId="0" borderId="23" xfId="51" applyFont="1" applyFill="1" applyBorder="1" applyAlignment="1">
      <alignment horizontal="center" vertical="center" wrapText="1"/>
    </xf>
    <xf numFmtId="44" fontId="5" fillId="0" borderId="23" xfId="5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 textRotation="90" wrapText="1"/>
    </xf>
    <xf numFmtId="44" fontId="30" fillId="0" borderId="24" xfId="51" applyFont="1" applyFill="1" applyBorder="1" applyAlignment="1">
      <alignment horizontal="center" vertical="center" wrapText="1"/>
    </xf>
    <xf numFmtId="43" fontId="5" fillId="0" borderId="15" xfId="49" applyFont="1" applyFill="1" applyBorder="1" applyAlignment="1">
      <alignment vertical="center"/>
    </xf>
    <xf numFmtId="43" fontId="5" fillId="0" borderId="17" xfId="49" applyFont="1" applyFill="1" applyBorder="1" applyAlignment="1">
      <alignment vertical="center"/>
    </xf>
    <xf numFmtId="43" fontId="31" fillId="0" borderId="17" xfId="49" applyFont="1" applyFill="1" applyBorder="1" applyAlignment="1">
      <alignment vertical="center"/>
    </xf>
    <xf numFmtId="43" fontId="31" fillId="0" borderId="19" xfId="49" applyFont="1" applyFill="1" applyBorder="1" applyAlignment="1">
      <alignment vertical="center"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left" vertical="center" wrapText="1"/>
    </xf>
    <xf numFmtId="0" fontId="56" fillId="0" borderId="17" xfId="0" applyFont="1" applyFill="1" applyBorder="1" applyAlignment="1" applyProtection="1">
      <alignment horizontal="center" vertical="center"/>
      <protection locked="0"/>
    </xf>
    <xf numFmtId="0" fontId="56" fillId="0" borderId="19" xfId="0" applyFont="1" applyFill="1" applyBorder="1" applyAlignment="1" applyProtection="1">
      <alignment horizontal="center" vertical="center"/>
      <protection locked="0"/>
    </xf>
    <xf numFmtId="44" fontId="0" fillId="0" borderId="19" xfId="5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4" fontId="2" fillId="0" borderId="17" xfId="51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74" fontId="2" fillId="0" borderId="19" xfId="51" applyNumberFormat="1" applyFont="1" applyFill="1" applyBorder="1" applyAlignment="1">
      <alignment vertical="center"/>
    </xf>
    <xf numFmtId="175" fontId="2" fillId="0" borderId="19" xfId="0" applyNumberFormat="1" applyFont="1" applyFill="1" applyBorder="1" applyAlignment="1">
      <alignment horizontal="center" vertical="center" wrapText="1"/>
    </xf>
    <xf numFmtId="43" fontId="2" fillId="0" borderId="19" xfId="49" applyFont="1" applyFill="1" applyBorder="1" applyAlignment="1">
      <alignment vertical="center" wrapText="1"/>
    </xf>
    <xf numFmtId="44" fontId="5" fillId="0" borderId="19" xfId="5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90"/>
    </xf>
    <xf numFmtId="174" fontId="2" fillId="0" borderId="15" xfId="51" applyNumberFormat="1" applyFont="1" applyFill="1" applyBorder="1" applyAlignment="1">
      <alignment vertical="center"/>
    </xf>
    <xf numFmtId="174" fontId="2" fillId="0" borderId="15" xfId="51" applyNumberFormat="1" applyFont="1" applyFill="1" applyBorder="1" applyAlignment="1">
      <alignment horizontal="center" vertical="center" wrapText="1"/>
    </xf>
    <xf numFmtId="175" fontId="2" fillId="0" borderId="15" xfId="0" applyNumberFormat="1" applyFont="1" applyFill="1" applyBorder="1" applyAlignment="1">
      <alignment horizontal="center" vertical="center" wrapText="1"/>
    </xf>
    <xf numFmtId="43" fontId="2" fillId="0" borderId="15" xfId="49" applyFont="1" applyFill="1" applyBorder="1" applyAlignment="1">
      <alignment vertical="center" wrapText="1"/>
    </xf>
    <xf numFmtId="44" fontId="0" fillId="0" borderId="15" xfId="51" applyFont="1" applyFill="1" applyBorder="1" applyAlignment="1">
      <alignment horizontal="center" vertical="center"/>
    </xf>
    <xf numFmtId="44" fontId="5" fillId="0" borderId="15" xfId="5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>
      <alignment horizontal="center" vertical="center" textRotation="90"/>
    </xf>
    <xf numFmtId="44" fontId="0" fillId="0" borderId="17" xfId="51" applyFont="1" applyFill="1" applyBorder="1" applyAlignment="1">
      <alignment horizontal="center" vertical="center"/>
    </xf>
    <xf numFmtId="44" fontId="3" fillId="0" borderId="17" xfId="51" applyFont="1" applyFill="1" applyBorder="1" applyAlignment="1">
      <alignment horizontal="left" vertical="center"/>
    </xf>
    <xf numFmtId="43" fontId="5" fillId="0" borderId="17" xfId="49" applyFont="1" applyFill="1" applyBorder="1" applyAlignment="1">
      <alignment horizontal="center" vertical="center"/>
    </xf>
    <xf numFmtId="44" fontId="0" fillId="0" borderId="17" xfId="51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/>
    </xf>
    <xf numFmtId="43" fontId="5" fillId="0" borderId="19" xfId="49" applyFont="1" applyFill="1" applyBorder="1" applyAlignment="1">
      <alignment horizontal="center" vertical="center"/>
    </xf>
    <xf numFmtId="44" fontId="0" fillId="0" borderId="19" xfId="51" applyFont="1" applyFill="1" applyBorder="1" applyAlignment="1">
      <alignment horizontal="left" vertical="center"/>
    </xf>
    <xf numFmtId="44" fontId="3" fillId="0" borderId="19" xfId="51" applyFont="1" applyFill="1" applyBorder="1" applyAlignment="1">
      <alignment horizontal="center" vertical="center"/>
    </xf>
    <xf numFmtId="4" fontId="55" fillId="0" borderId="25" xfId="0" applyNumberFormat="1" applyFont="1" applyFill="1" applyBorder="1" applyAlignment="1" applyProtection="1">
      <alignment horizontal="center" vertical="center"/>
      <protection locked="0"/>
    </xf>
    <xf numFmtId="0" fontId="55" fillId="0" borderId="26" xfId="0" applyFont="1" applyFill="1" applyBorder="1" applyAlignment="1" applyProtection="1">
      <alignment/>
      <protection locked="0"/>
    </xf>
    <xf numFmtId="0" fontId="55" fillId="0" borderId="27" xfId="0" applyFont="1" applyFill="1" applyBorder="1" applyAlignment="1" applyProtection="1">
      <alignment/>
      <protection locked="0"/>
    </xf>
    <xf numFmtId="174" fontId="31" fillId="0" borderId="17" xfId="51" applyNumberFormat="1" applyFont="1" applyFill="1" applyBorder="1" applyAlignment="1">
      <alignment horizontal="center" vertical="center"/>
    </xf>
    <xf numFmtId="44" fontId="5" fillId="0" borderId="22" xfId="51" applyFont="1" applyFill="1" applyBorder="1" applyAlignment="1" applyProtection="1">
      <alignment horizontal="center" vertical="center" wrapText="1"/>
      <protection locked="0"/>
    </xf>
    <xf numFmtId="44" fontId="5" fillId="0" borderId="24" xfId="51" applyFont="1" applyFill="1" applyBorder="1" applyAlignment="1" applyProtection="1">
      <alignment horizontal="center" vertical="center" wrapText="1"/>
      <protection locked="0"/>
    </xf>
    <xf numFmtId="44" fontId="3" fillId="0" borderId="15" xfId="51" applyFont="1" applyFill="1" applyBorder="1" applyAlignment="1">
      <alignment horizontal="left" vertical="center"/>
    </xf>
    <xf numFmtId="44" fontId="0" fillId="0" borderId="15" xfId="51" applyFont="1" applyFill="1" applyBorder="1" applyAlignment="1">
      <alignment horizontal="left" vertical="center"/>
    </xf>
    <xf numFmtId="43" fontId="5" fillId="0" borderId="15" xfId="49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43" fontId="31" fillId="0" borderId="19" xfId="49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44" fontId="4" fillId="0" borderId="15" xfId="51" applyFont="1" applyFill="1" applyBorder="1" applyAlignment="1">
      <alignment horizontal="left" vertical="center"/>
    </xf>
    <xf numFmtId="44" fontId="4" fillId="0" borderId="17" xfId="51" applyFont="1" applyFill="1" applyBorder="1" applyAlignment="1">
      <alignment horizontal="left" vertical="center"/>
    </xf>
    <xf numFmtId="44" fontId="3" fillId="0" borderId="15" xfId="51" applyFont="1" applyFill="1" applyBorder="1" applyAlignment="1">
      <alignment horizontal="center" vertical="center"/>
    </xf>
    <xf numFmtId="174" fontId="2" fillId="0" borderId="17" xfId="51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textRotation="90"/>
    </xf>
    <xf numFmtId="174" fontId="2" fillId="0" borderId="17" xfId="51" applyNumberFormat="1" applyFont="1" applyFill="1" applyBorder="1" applyAlignment="1" applyProtection="1">
      <alignment horizontal="center" vertical="center" wrapText="1"/>
      <protection locked="0"/>
    </xf>
    <xf numFmtId="44" fontId="5" fillId="0" borderId="17" xfId="51" applyFont="1" applyFill="1" applyBorder="1" applyAlignment="1" applyProtection="1">
      <alignment horizontal="center" vertical="center" wrapText="1"/>
      <protection locked="0"/>
    </xf>
    <xf numFmtId="44" fontId="5" fillId="0" borderId="23" xfId="51" applyFont="1" applyFill="1" applyBorder="1" applyAlignment="1" applyProtection="1">
      <alignment horizontal="center" vertical="center" wrapText="1"/>
      <protection locked="0"/>
    </xf>
    <xf numFmtId="0" fontId="57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37" fillId="34" borderId="29" xfId="0" applyFont="1" applyFill="1" applyBorder="1" applyAlignment="1" applyProtection="1">
      <alignment horizontal="center" vertical="center" wrapText="1"/>
      <protection/>
    </xf>
    <xf numFmtId="0" fontId="37" fillId="34" borderId="21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44" fontId="3" fillId="0" borderId="17" xfId="51" applyFont="1" applyFill="1" applyBorder="1" applyAlignment="1">
      <alignment horizontal="center" vertical="center"/>
    </xf>
    <xf numFmtId="4" fontId="37" fillId="34" borderId="30" xfId="0" applyNumberFormat="1" applyFont="1" applyFill="1" applyBorder="1" applyAlignment="1" applyProtection="1">
      <alignment horizontal="center" vertical="center" wrapText="1"/>
      <protection/>
    </xf>
    <xf numFmtId="4" fontId="37" fillId="34" borderId="31" xfId="0" applyNumberFormat="1" applyFont="1" applyFill="1" applyBorder="1" applyAlignment="1" applyProtection="1">
      <alignment horizontal="center" vertical="center" wrapText="1"/>
      <protection/>
    </xf>
    <xf numFmtId="0" fontId="37" fillId="34" borderId="32" xfId="0" applyFont="1" applyFill="1" applyBorder="1" applyAlignment="1" applyProtection="1">
      <alignment horizontal="center" vertical="center" wrapText="1"/>
      <protection/>
    </xf>
    <xf numFmtId="0" fontId="37" fillId="34" borderId="33" xfId="0" applyFont="1" applyFill="1" applyBorder="1" applyAlignment="1" applyProtection="1">
      <alignment horizontal="center" vertical="center" wrapText="1"/>
      <protection/>
    </xf>
    <xf numFmtId="174" fontId="2" fillId="0" borderId="17" xfId="51" applyNumberFormat="1" applyFont="1" applyFill="1" applyBorder="1" applyAlignment="1">
      <alignment horizontal="center" vertical="center" wrapText="1"/>
    </xf>
    <xf numFmtId="9" fontId="2" fillId="0" borderId="17" xfId="49" applyNumberFormat="1" applyFont="1" applyFill="1" applyBorder="1" applyAlignment="1" applyProtection="1">
      <alignment horizontal="center" vertical="center"/>
      <protection locked="0"/>
    </xf>
    <xf numFmtId="0" fontId="57" fillId="0" borderId="10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3" fillId="33" borderId="34" xfId="0" applyFont="1" applyFill="1" applyBorder="1" applyAlignment="1" applyProtection="1">
      <alignment horizontal="center" vertical="center"/>
      <protection/>
    </xf>
    <xf numFmtId="0" fontId="53" fillId="33" borderId="35" xfId="0" applyFont="1" applyFill="1" applyBorder="1" applyAlignment="1" applyProtection="1">
      <alignment horizontal="center" vertical="center"/>
      <protection/>
    </xf>
    <xf numFmtId="0" fontId="53" fillId="33" borderId="36" xfId="0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53" fillId="33" borderId="0" xfId="0" applyFont="1" applyFill="1" applyBorder="1" applyAlignment="1" applyProtection="1">
      <alignment horizontal="center" vertical="center"/>
      <protection/>
    </xf>
    <xf numFmtId="0" fontId="53" fillId="33" borderId="11" xfId="0" applyFont="1" applyFill="1" applyBorder="1" applyAlignment="1" applyProtection="1">
      <alignment horizontal="center" vertical="center"/>
      <protection/>
    </xf>
    <xf numFmtId="0" fontId="58" fillId="33" borderId="10" xfId="0" applyFont="1" applyFill="1" applyBorder="1" applyAlignment="1" applyProtection="1">
      <alignment horizontal="center" vertical="center"/>
      <protection/>
    </xf>
    <xf numFmtId="0" fontId="58" fillId="33" borderId="0" xfId="0" applyFont="1" applyFill="1" applyBorder="1" applyAlignment="1" applyProtection="1">
      <alignment horizontal="center" vertical="center"/>
      <protection/>
    </xf>
    <xf numFmtId="0" fontId="58" fillId="33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37" fillId="35" borderId="29" xfId="0" applyFont="1" applyFill="1" applyBorder="1" applyAlignment="1" applyProtection="1">
      <alignment horizontal="center" vertical="center" wrapText="1"/>
      <protection/>
    </xf>
    <xf numFmtId="0" fontId="37" fillId="35" borderId="21" xfId="0" applyFont="1" applyFill="1" applyBorder="1" applyAlignment="1" applyProtection="1">
      <alignment horizontal="center" vertical="center" wrapText="1"/>
      <protection/>
    </xf>
    <xf numFmtId="0" fontId="37" fillId="36" borderId="29" xfId="0" applyFont="1" applyFill="1" applyBorder="1" applyAlignment="1" applyProtection="1">
      <alignment horizontal="center" vertical="center" wrapText="1"/>
      <protection/>
    </xf>
    <xf numFmtId="0" fontId="37" fillId="36" borderId="30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2" xfId="54"/>
    <cellStyle name="Moneda 4" xfId="55"/>
    <cellStyle name="Moneda 4 2" xfId="56"/>
    <cellStyle name="Neutral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4</xdr:row>
      <xdr:rowOff>95250</xdr:rowOff>
    </xdr:from>
    <xdr:to>
      <xdr:col>15</xdr:col>
      <xdr:colOff>333375</xdr:colOff>
      <xdr:row>4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35100" y="1838325"/>
          <a:ext cx="8401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3</xdr:row>
      <xdr:rowOff>9525</xdr:rowOff>
    </xdr:from>
    <xdr:to>
      <xdr:col>13</xdr:col>
      <xdr:colOff>904875</xdr:colOff>
      <xdr:row>3</xdr:row>
      <xdr:rowOff>1095375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63875" y="438150"/>
          <a:ext cx="4572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X56"/>
  <sheetViews>
    <sheetView tabSelected="1" view="pageBreakPreview" zoomScale="60" zoomScaleNormal="60" zoomScalePageLayoutView="0" workbookViewId="0" topLeftCell="A34">
      <selection activeCell="A38" sqref="A38:W38"/>
    </sheetView>
  </sheetViews>
  <sheetFormatPr defaultColWidth="11.421875" defaultRowHeight="15"/>
  <cols>
    <col min="1" max="1" width="10.140625" style="2" customWidth="1"/>
    <col min="2" max="2" width="16.7109375" style="2" customWidth="1"/>
    <col min="3" max="3" width="19.57421875" style="2" customWidth="1"/>
    <col min="4" max="4" width="33.57421875" style="2" customWidth="1"/>
    <col min="5" max="5" width="19.57421875" style="2" customWidth="1"/>
    <col min="6" max="6" width="36.421875" style="2" customWidth="1"/>
    <col min="7" max="7" width="23.28125" style="2" customWidth="1"/>
    <col min="8" max="8" width="29.28125" style="2" customWidth="1"/>
    <col min="9" max="9" width="22.421875" style="2" customWidth="1"/>
    <col min="10" max="12" width="19.57421875" style="2" customWidth="1"/>
    <col min="13" max="13" width="21.7109375" style="2" customWidth="1"/>
    <col min="14" max="14" width="22.00390625" style="30" customWidth="1"/>
    <col min="15" max="15" width="19.57421875" style="2" customWidth="1"/>
    <col min="16" max="16" width="19.140625" style="2" customWidth="1"/>
    <col min="17" max="17" width="25.00390625" style="2" customWidth="1"/>
    <col min="18" max="18" width="24.7109375" style="2" customWidth="1"/>
    <col min="19" max="19" width="26.00390625" style="12" customWidth="1"/>
    <col min="20" max="20" width="21.421875" style="2" customWidth="1"/>
    <col min="21" max="21" width="28.140625" style="30" customWidth="1"/>
    <col min="22" max="22" width="28.7109375" style="2" customWidth="1"/>
    <col min="23" max="23" width="26.28125" style="2" customWidth="1"/>
    <col min="24" max="24" width="0.42578125" style="2" customWidth="1"/>
    <col min="25" max="16384" width="11.421875" style="2" customWidth="1"/>
  </cols>
  <sheetData>
    <row r="1" spans="1:24" ht="11.25" customHeight="1">
      <c r="A1" s="180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2"/>
      <c r="X1" s="1"/>
    </row>
    <row r="2" spans="1:24" ht="11.25" customHeight="1">
      <c r="A2" s="183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5"/>
      <c r="X2" s="1"/>
    </row>
    <row r="3" spans="1:24" ht="11.25" customHeight="1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5"/>
      <c r="X3" s="1"/>
    </row>
    <row r="4" spans="1:24" ht="103.5" customHeight="1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5"/>
      <c r="X4" s="1"/>
    </row>
    <row r="5" spans="1:24" ht="20.2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6"/>
      <c r="O5" s="4"/>
      <c r="P5" s="4"/>
      <c r="Q5" s="4"/>
      <c r="R5" s="4"/>
      <c r="S5" s="51"/>
      <c r="T5" s="4"/>
      <c r="U5" s="46"/>
      <c r="V5" s="4"/>
      <c r="W5" s="5"/>
      <c r="X5" s="1"/>
    </row>
    <row r="6" spans="1:24" ht="21">
      <c r="A6" s="186" t="s">
        <v>26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X6" s="6"/>
    </row>
    <row r="7" spans="1:24" ht="1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47"/>
      <c r="O7" s="8"/>
      <c r="P7" s="8"/>
      <c r="Q7" s="8"/>
      <c r="R7" s="8"/>
      <c r="S7" s="95"/>
      <c r="T7" s="8"/>
      <c r="U7" s="47"/>
      <c r="V7" s="194" t="s">
        <v>0</v>
      </c>
      <c r="W7" s="195" t="s">
        <v>1</v>
      </c>
      <c r="X7" s="9"/>
    </row>
    <row r="8" spans="1:24" ht="28.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48"/>
      <c r="O8" s="11"/>
      <c r="P8" s="11"/>
      <c r="Q8" s="11"/>
      <c r="R8" s="11"/>
      <c r="S8" s="96"/>
      <c r="T8" s="11"/>
      <c r="U8" s="48"/>
      <c r="V8" s="194"/>
      <c r="W8" s="195"/>
      <c r="X8" s="12"/>
    </row>
    <row r="9" spans="1:23" s="30" customFormat="1" ht="5.25" customHeight="1">
      <c r="A9" s="189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1"/>
    </row>
    <row r="10" spans="1:23" s="30" customFormat="1" ht="9" customHeight="1">
      <c r="A10" s="189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1"/>
    </row>
    <row r="11" spans="1:24" s="32" customFormat="1" ht="22.5" customHeight="1">
      <c r="A11" s="173" t="s">
        <v>4</v>
      </c>
      <c r="B11" s="165" t="s">
        <v>2</v>
      </c>
      <c r="C11" s="165" t="s">
        <v>5</v>
      </c>
      <c r="D11" s="165" t="s">
        <v>6</v>
      </c>
      <c r="E11" s="165" t="s">
        <v>7</v>
      </c>
      <c r="F11" s="165" t="s">
        <v>8</v>
      </c>
      <c r="G11" s="165" t="s">
        <v>9</v>
      </c>
      <c r="H11" s="165" t="s">
        <v>10</v>
      </c>
      <c r="I11" s="165" t="s">
        <v>11</v>
      </c>
      <c r="J11" s="165" t="s">
        <v>12</v>
      </c>
      <c r="K11" s="165" t="s">
        <v>13</v>
      </c>
      <c r="L11" s="165" t="s">
        <v>14</v>
      </c>
      <c r="M11" s="165" t="s">
        <v>15</v>
      </c>
      <c r="N11" s="192" t="s">
        <v>16</v>
      </c>
      <c r="O11" s="165" t="s">
        <v>17</v>
      </c>
      <c r="P11" s="165" t="s">
        <v>18</v>
      </c>
      <c r="Q11" s="165" t="s">
        <v>19</v>
      </c>
      <c r="R11" s="165" t="s">
        <v>20</v>
      </c>
      <c r="S11" s="165" t="s">
        <v>21</v>
      </c>
      <c r="T11" s="165" t="s">
        <v>22</v>
      </c>
      <c r="U11" s="165"/>
      <c r="V11" s="165" t="s">
        <v>24</v>
      </c>
      <c r="W11" s="171" t="s">
        <v>25</v>
      </c>
      <c r="X11" s="31"/>
    </row>
    <row r="12" spans="1:24" s="32" customFormat="1" ht="18" customHeight="1" thickBot="1">
      <c r="A12" s="174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93"/>
      <c r="O12" s="166"/>
      <c r="P12" s="166"/>
      <c r="Q12" s="166"/>
      <c r="R12" s="166"/>
      <c r="S12" s="166"/>
      <c r="T12" s="38" t="s">
        <v>23</v>
      </c>
      <c r="U12" s="49" t="s">
        <v>3</v>
      </c>
      <c r="V12" s="166"/>
      <c r="W12" s="172"/>
      <c r="X12" s="31"/>
    </row>
    <row r="13" spans="1:24" s="34" customFormat="1" ht="23.25" customHeight="1" thickBot="1">
      <c r="A13" s="177" t="s">
        <v>44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9"/>
      <c r="X13" s="33"/>
    </row>
    <row r="14" spans="1:23" s="35" customFormat="1" ht="75.75" customHeight="1">
      <c r="A14" s="36">
        <v>1</v>
      </c>
      <c r="B14" s="13" t="s">
        <v>27</v>
      </c>
      <c r="C14" s="13" t="s">
        <v>39</v>
      </c>
      <c r="D14" s="125" t="s">
        <v>45</v>
      </c>
      <c r="E14" s="52">
        <v>4201</v>
      </c>
      <c r="F14" s="53" t="s">
        <v>46</v>
      </c>
      <c r="G14" s="13" t="s">
        <v>29</v>
      </c>
      <c r="H14" s="13" t="s">
        <v>37</v>
      </c>
      <c r="I14" s="54" t="s">
        <v>47</v>
      </c>
      <c r="J14" s="39" t="s">
        <v>39</v>
      </c>
      <c r="K14" s="54" t="s">
        <v>47</v>
      </c>
      <c r="L14" s="83">
        <v>101</v>
      </c>
      <c r="M14" s="14" t="s">
        <v>30</v>
      </c>
      <c r="N14" s="144">
        <v>769262.21</v>
      </c>
      <c r="O14" s="55">
        <v>45313</v>
      </c>
      <c r="P14" s="55">
        <v>45373</v>
      </c>
      <c r="Q14" s="42">
        <f aca="true" t="shared" si="0" ref="Q14:Q37">N14/S14</f>
        <v>25642.073666666667</v>
      </c>
      <c r="R14" s="56" t="s">
        <v>36</v>
      </c>
      <c r="S14" s="91">
        <v>30</v>
      </c>
      <c r="T14" s="15">
        <f>U14*100%/N14</f>
        <v>0.8304805587681215</v>
      </c>
      <c r="U14" s="153">
        <v>638857.31</v>
      </c>
      <c r="V14" s="57" t="s">
        <v>52</v>
      </c>
      <c r="W14" s="84" t="s">
        <v>53</v>
      </c>
    </row>
    <row r="15" spans="1:24" s="34" customFormat="1" ht="75.75" customHeight="1">
      <c r="A15" s="16">
        <v>2</v>
      </c>
      <c r="B15" s="40" t="s">
        <v>27</v>
      </c>
      <c r="C15" s="23" t="s">
        <v>39</v>
      </c>
      <c r="D15" s="61" t="s">
        <v>48</v>
      </c>
      <c r="E15" s="69">
        <v>4202</v>
      </c>
      <c r="F15" s="77" t="s">
        <v>49</v>
      </c>
      <c r="G15" s="17" t="s">
        <v>29</v>
      </c>
      <c r="H15" s="17" t="s">
        <v>40</v>
      </c>
      <c r="I15" s="78" t="s">
        <v>50</v>
      </c>
      <c r="J15" s="23" t="s">
        <v>39</v>
      </c>
      <c r="K15" s="78" t="s">
        <v>50</v>
      </c>
      <c r="L15" s="79">
        <v>200</v>
      </c>
      <c r="M15" s="18" t="s">
        <v>30</v>
      </c>
      <c r="N15" s="129">
        <v>2770035.52</v>
      </c>
      <c r="O15" s="81">
        <v>45313</v>
      </c>
      <c r="P15" s="81">
        <v>45657</v>
      </c>
      <c r="Q15" s="43">
        <f t="shared" si="0"/>
        <v>197859.68</v>
      </c>
      <c r="R15" s="82" t="s">
        <v>51</v>
      </c>
      <c r="S15" s="92">
        <v>14</v>
      </c>
      <c r="T15" s="19">
        <f>U15*100%/N15</f>
        <v>0.45899238144065385</v>
      </c>
      <c r="U15" s="154">
        <v>1271425.2</v>
      </c>
      <c r="V15" s="73" t="s">
        <v>52</v>
      </c>
      <c r="W15" s="85" t="s">
        <v>53</v>
      </c>
      <c r="X15" s="33"/>
    </row>
    <row r="16" spans="1:23" s="35" customFormat="1" ht="75.75" customHeight="1">
      <c r="A16" s="16">
        <v>3</v>
      </c>
      <c r="B16" s="40" t="s">
        <v>27</v>
      </c>
      <c r="C16" s="41" t="s">
        <v>28</v>
      </c>
      <c r="D16" s="50" t="s">
        <v>55</v>
      </c>
      <c r="E16" s="59" t="s">
        <v>54</v>
      </c>
      <c r="F16" s="98" t="s">
        <v>136</v>
      </c>
      <c r="G16" s="17" t="s">
        <v>29</v>
      </c>
      <c r="H16" s="17" t="s">
        <v>34</v>
      </c>
      <c r="I16" s="60" t="s">
        <v>47</v>
      </c>
      <c r="J16" s="41" t="s">
        <v>28</v>
      </c>
      <c r="K16" s="60" t="s">
        <v>47</v>
      </c>
      <c r="L16" s="97">
        <v>2961</v>
      </c>
      <c r="M16" s="18" t="s">
        <v>30</v>
      </c>
      <c r="N16" s="50">
        <v>247997.27</v>
      </c>
      <c r="O16" s="37">
        <v>45296</v>
      </c>
      <c r="P16" s="62">
        <v>45657</v>
      </c>
      <c r="Q16" s="43">
        <f t="shared" si="0"/>
        <v>247997.27</v>
      </c>
      <c r="R16" s="21" t="s">
        <v>20</v>
      </c>
      <c r="S16" s="22">
        <v>1</v>
      </c>
      <c r="T16" s="19">
        <f aca="true" t="shared" si="1" ref="T16:T42">U16*100%/N16</f>
        <v>0</v>
      </c>
      <c r="U16" s="50">
        <v>0</v>
      </c>
      <c r="V16" s="63" t="s">
        <v>56</v>
      </c>
      <c r="W16" s="86" t="s">
        <v>57</v>
      </c>
    </row>
    <row r="17" spans="1:23" s="35" customFormat="1" ht="75.75" customHeight="1">
      <c r="A17" s="16">
        <v>4</v>
      </c>
      <c r="B17" s="40" t="s">
        <v>27</v>
      </c>
      <c r="C17" s="41" t="s">
        <v>32</v>
      </c>
      <c r="D17" s="50" t="s">
        <v>59</v>
      </c>
      <c r="E17" s="59" t="s">
        <v>58</v>
      </c>
      <c r="F17" s="98" t="s">
        <v>137</v>
      </c>
      <c r="G17" s="17" t="s">
        <v>29</v>
      </c>
      <c r="H17" s="17" t="s">
        <v>34</v>
      </c>
      <c r="I17" s="60" t="s">
        <v>50</v>
      </c>
      <c r="J17" s="41" t="s">
        <v>32</v>
      </c>
      <c r="K17" s="60" t="s">
        <v>50</v>
      </c>
      <c r="L17" s="20">
        <v>1015</v>
      </c>
      <c r="M17" s="18" t="s">
        <v>30</v>
      </c>
      <c r="N17" s="50">
        <v>1593819.56</v>
      </c>
      <c r="O17" s="37">
        <v>45296</v>
      </c>
      <c r="P17" s="62">
        <v>45657</v>
      </c>
      <c r="Q17" s="43">
        <f t="shared" si="0"/>
        <v>1593819.56</v>
      </c>
      <c r="R17" s="21" t="s">
        <v>20</v>
      </c>
      <c r="S17" s="22">
        <v>1</v>
      </c>
      <c r="T17" s="19">
        <f t="shared" si="1"/>
        <v>0.5917600170498597</v>
      </c>
      <c r="U17" s="50">
        <v>943158.69</v>
      </c>
      <c r="V17" s="63" t="s">
        <v>60</v>
      </c>
      <c r="W17" s="86" t="s">
        <v>61</v>
      </c>
    </row>
    <row r="18" spans="1:23" s="35" customFormat="1" ht="75.75" customHeight="1">
      <c r="A18" s="16">
        <v>5</v>
      </c>
      <c r="B18" s="40" t="s">
        <v>27</v>
      </c>
      <c r="C18" s="41" t="s">
        <v>32</v>
      </c>
      <c r="D18" s="50" t="s">
        <v>63</v>
      </c>
      <c r="E18" s="59" t="s">
        <v>62</v>
      </c>
      <c r="F18" s="98" t="s">
        <v>138</v>
      </c>
      <c r="G18" s="17" t="s">
        <v>29</v>
      </c>
      <c r="H18" s="17" t="s">
        <v>34</v>
      </c>
      <c r="I18" s="60" t="s">
        <v>64</v>
      </c>
      <c r="J18" s="41" t="s">
        <v>32</v>
      </c>
      <c r="K18" s="60" t="s">
        <v>64</v>
      </c>
      <c r="L18" s="20">
        <v>1417</v>
      </c>
      <c r="M18" s="18" t="s">
        <v>30</v>
      </c>
      <c r="N18" s="50">
        <v>550000</v>
      </c>
      <c r="O18" s="37">
        <v>45296</v>
      </c>
      <c r="P18" s="62">
        <v>45657</v>
      </c>
      <c r="Q18" s="43">
        <f t="shared" si="0"/>
        <v>550000</v>
      </c>
      <c r="R18" s="21" t="s">
        <v>20</v>
      </c>
      <c r="S18" s="22">
        <v>1</v>
      </c>
      <c r="T18" s="19">
        <f t="shared" si="1"/>
        <v>0.7264786181818181</v>
      </c>
      <c r="U18" s="50">
        <v>399563.24</v>
      </c>
      <c r="V18" s="63" t="s">
        <v>65</v>
      </c>
      <c r="W18" s="86" t="s">
        <v>66</v>
      </c>
    </row>
    <row r="19" spans="1:23" s="35" customFormat="1" ht="75.75" customHeight="1">
      <c r="A19" s="87">
        <v>6</v>
      </c>
      <c r="B19" s="40" t="s">
        <v>27</v>
      </c>
      <c r="C19" s="41" t="s">
        <v>32</v>
      </c>
      <c r="D19" s="50" t="s">
        <v>68</v>
      </c>
      <c r="E19" s="59" t="s">
        <v>67</v>
      </c>
      <c r="F19" s="98" t="s">
        <v>139</v>
      </c>
      <c r="G19" s="17" t="s">
        <v>29</v>
      </c>
      <c r="H19" s="17" t="s">
        <v>34</v>
      </c>
      <c r="I19" s="60" t="s">
        <v>41</v>
      </c>
      <c r="J19" s="41" t="s">
        <v>32</v>
      </c>
      <c r="K19" s="60" t="s">
        <v>41</v>
      </c>
      <c r="L19" s="20">
        <v>470</v>
      </c>
      <c r="M19" s="18" t="s">
        <v>30</v>
      </c>
      <c r="N19" s="50">
        <v>913860.92</v>
      </c>
      <c r="O19" s="37">
        <v>45296</v>
      </c>
      <c r="P19" s="62">
        <v>45657</v>
      </c>
      <c r="Q19" s="43">
        <f t="shared" si="0"/>
        <v>913860.92</v>
      </c>
      <c r="R19" s="21" t="s">
        <v>20</v>
      </c>
      <c r="S19" s="22">
        <v>1</v>
      </c>
      <c r="T19" s="19">
        <f t="shared" si="1"/>
        <v>0.7387687067305602</v>
      </c>
      <c r="U19" s="50">
        <v>675131.85</v>
      </c>
      <c r="V19" s="63" t="s">
        <v>69</v>
      </c>
      <c r="W19" s="86" t="s">
        <v>70</v>
      </c>
    </row>
    <row r="20" spans="1:23" s="35" customFormat="1" ht="75.75" customHeight="1">
      <c r="A20" s="16">
        <v>7</v>
      </c>
      <c r="B20" s="40" t="s">
        <v>27</v>
      </c>
      <c r="C20" s="41" t="s">
        <v>32</v>
      </c>
      <c r="D20" s="50" t="s">
        <v>72</v>
      </c>
      <c r="E20" s="59" t="s">
        <v>71</v>
      </c>
      <c r="F20" s="98" t="s">
        <v>140</v>
      </c>
      <c r="G20" s="17" t="s">
        <v>29</v>
      </c>
      <c r="H20" s="17" t="s">
        <v>43</v>
      </c>
      <c r="I20" s="60" t="s">
        <v>33</v>
      </c>
      <c r="J20" s="41" t="s">
        <v>32</v>
      </c>
      <c r="K20" s="60" t="s">
        <v>33</v>
      </c>
      <c r="L20" s="20">
        <v>6636</v>
      </c>
      <c r="M20" s="18" t="s">
        <v>30</v>
      </c>
      <c r="N20" s="50">
        <v>684578.25</v>
      </c>
      <c r="O20" s="37">
        <v>45296</v>
      </c>
      <c r="P20" s="62">
        <v>45657</v>
      </c>
      <c r="Q20" s="43">
        <f t="shared" si="0"/>
        <v>684578.25</v>
      </c>
      <c r="R20" s="21" t="s">
        <v>20</v>
      </c>
      <c r="S20" s="22">
        <v>1</v>
      </c>
      <c r="T20" s="19">
        <f t="shared" si="1"/>
        <v>0.5692830877989478</v>
      </c>
      <c r="U20" s="50">
        <v>389718.82</v>
      </c>
      <c r="V20" s="63" t="s">
        <v>73</v>
      </c>
      <c r="W20" s="86" t="s">
        <v>74</v>
      </c>
    </row>
    <row r="21" spans="1:23" s="35" customFormat="1" ht="75.75" customHeight="1">
      <c r="A21" s="16">
        <v>8</v>
      </c>
      <c r="B21" s="40" t="s">
        <v>27</v>
      </c>
      <c r="C21" s="41" t="s">
        <v>32</v>
      </c>
      <c r="D21" s="50" t="s">
        <v>76</v>
      </c>
      <c r="E21" s="59" t="s">
        <v>75</v>
      </c>
      <c r="F21" s="64" t="s">
        <v>77</v>
      </c>
      <c r="G21" s="17" t="s">
        <v>188</v>
      </c>
      <c r="H21" s="17" t="s">
        <v>43</v>
      </c>
      <c r="I21" s="60" t="s">
        <v>33</v>
      </c>
      <c r="J21" s="41" t="s">
        <v>32</v>
      </c>
      <c r="K21" s="60" t="s">
        <v>33</v>
      </c>
      <c r="L21" s="20">
        <v>33284</v>
      </c>
      <c r="M21" s="18" t="s">
        <v>30</v>
      </c>
      <c r="N21" s="50">
        <v>7785158.13</v>
      </c>
      <c r="O21" s="37">
        <v>45296</v>
      </c>
      <c r="P21" s="62">
        <v>45657</v>
      </c>
      <c r="Q21" s="43">
        <f t="shared" si="0"/>
        <v>7785158.13</v>
      </c>
      <c r="R21" s="21" t="s">
        <v>20</v>
      </c>
      <c r="S21" s="22">
        <v>1</v>
      </c>
      <c r="T21" s="19">
        <f t="shared" si="1"/>
        <v>0</v>
      </c>
      <c r="U21" s="50">
        <v>0</v>
      </c>
      <c r="V21" s="63" t="s">
        <v>78</v>
      </c>
      <c r="W21" s="86" t="s">
        <v>79</v>
      </c>
    </row>
    <row r="22" spans="1:23" s="35" customFormat="1" ht="75.75" customHeight="1">
      <c r="A22" s="16">
        <v>9</v>
      </c>
      <c r="B22" s="40" t="s">
        <v>27</v>
      </c>
      <c r="C22" s="41" t="s">
        <v>32</v>
      </c>
      <c r="D22" s="50" t="s">
        <v>81</v>
      </c>
      <c r="E22" s="59" t="s">
        <v>80</v>
      </c>
      <c r="F22" s="98" t="s">
        <v>141</v>
      </c>
      <c r="G22" s="17" t="s">
        <v>29</v>
      </c>
      <c r="H22" s="17" t="s">
        <v>43</v>
      </c>
      <c r="I22" s="60" t="s">
        <v>33</v>
      </c>
      <c r="J22" s="41" t="s">
        <v>32</v>
      </c>
      <c r="K22" s="60" t="s">
        <v>33</v>
      </c>
      <c r="L22" s="20">
        <v>66636</v>
      </c>
      <c r="M22" s="18" t="s">
        <v>30</v>
      </c>
      <c r="N22" s="50">
        <v>1424265.8</v>
      </c>
      <c r="O22" s="37">
        <v>45296</v>
      </c>
      <c r="P22" s="62">
        <v>45657</v>
      </c>
      <c r="Q22" s="43">
        <f t="shared" si="0"/>
        <v>1424265.8</v>
      </c>
      <c r="R22" s="21" t="s">
        <v>20</v>
      </c>
      <c r="S22" s="22">
        <v>1</v>
      </c>
      <c r="T22" s="19">
        <f t="shared" si="1"/>
        <v>0.4936913180110061</v>
      </c>
      <c r="U22" s="50">
        <v>703147.66</v>
      </c>
      <c r="V22" s="63" t="s">
        <v>82</v>
      </c>
      <c r="W22" s="86" t="s">
        <v>83</v>
      </c>
    </row>
    <row r="23" spans="1:23" s="35" customFormat="1" ht="75.75" customHeight="1">
      <c r="A23" s="16">
        <v>10</v>
      </c>
      <c r="B23" s="40" t="s">
        <v>27</v>
      </c>
      <c r="C23" s="41" t="s">
        <v>32</v>
      </c>
      <c r="D23" s="50" t="s">
        <v>85</v>
      </c>
      <c r="E23" s="59" t="s">
        <v>84</v>
      </c>
      <c r="F23" s="98" t="s">
        <v>142</v>
      </c>
      <c r="G23" s="17" t="s">
        <v>29</v>
      </c>
      <c r="H23" s="17" t="s">
        <v>42</v>
      </c>
      <c r="I23" s="60" t="s">
        <v>33</v>
      </c>
      <c r="J23" s="41" t="s">
        <v>32</v>
      </c>
      <c r="K23" s="60" t="s">
        <v>33</v>
      </c>
      <c r="L23" s="20">
        <v>1557</v>
      </c>
      <c r="M23" s="18" t="s">
        <v>30</v>
      </c>
      <c r="N23" s="50">
        <v>642867.4</v>
      </c>
      <c r="O23" s="37">
        <v>45296</v>
      </c>
      <c r="P23" s="62">
        <v>45657</v>
      </c>
      <c r="Q23" s="43">
        <f t="shared" si="0"/>
        <v>642867.4</v>
      </c>
      <c r="R23" s="21" t="s">
        <v>20</v>
      </c>
      <c r="S23" s="22">
        <v>1</v>
      </c>
      <c r="T23" s="19">
        <f t="shared" si="1"/>
        <v>0.05056874870307625</v>
      </c>
      <c r="U23" s="50">
        <v>32509</v>
      </c>
      <c r="V23" s="63" t="s">
        <v>86</v>
      </c>
      <c r="W23" s="86" t="s">
        <v>87</v>
      </c>
    </row>
    <row r="24" spans="1:23" s="35" customFormat="1" ht="75.75" customHeight="1">
      <c r="A24" s="87">
        <v>11</v>
      </c>
      <c r="B24" s="40" t="s">
        <v>27</v>
      </c>
      <c r="C24" s="41" t="s">
        <v>32</v>
      </c>
      <c r="D24" s="50" t="s">
        <v>89</v>
      </c>
      <c r="E24" s="59" t="s">
        <v>88</v>
      </c>
      <c r="F24" s="98" t="s">
        <v>143</v>
      </c>
      <c r="G24" s="17" t="s">
        <v>29</v>
      </c>
      <c r="H24" s="17" t="s">
        <v>43</v>
      </c>
      <c r="I24" s="60" t="s">
        <v>38</v>
      </c>
      <c r="J24" s="41" t="s">
        <v>32</v>
      </c>
      <c r="K24" s="60" t="s">
        <v>38</v>
      </c>
      <c r="L24" s="20">
        <v>66636</v>
      </c>
      <c r="M24" s="18" t="s">
        <v>30</v>
      </c>
      <c r="N24" s="50">
        <v>170396.43</v>
      </c>
      <c r="O24" s="37">
        <v>45296</v>
      </c>
      <c r="P24" s="62">
        <v>45657</v>
      </c>
      <c r="Q24" s="43">
        <f t="shared" si="0"/>
        <v>170396.43</v>
      </c>
      <c r="R24" s="21" t="s">
        <v>20</v>
      </c>
      <c r="S24" s="22">
        <v>1</v>
      </c>
      <c r="T24" s="19">
        <f t="shared" si="1"/>
        <v>0.9856643710199797</v>
      </c>
      <c r="U24" s="50">
        <v>167953.69</v>
      </c>
      <c r="V24" s="63" t="s">
        <v>90</v>
      </c>
      <c r="W24" s="86" t="s">
        <v>91</v>
      </c>
    </row>
    <row r="25" spans="1:23" s="35" customFormat="1" ht="75.75" customHeight="1">
      <c r="A25" s="16">
        <v>12</v>
      </c>
      <c r="B25" s="40" t="s">
        <v>27</v>
      </c>
      <c r="C25" s="41" t="s">
        <v>32</v>
      </c>
      <c r="D25" s="50" t="s">
        <v>93</v>
      </c>
      <c r="E25" s="59" t="s">
        <v>92</v>
      </c>
      <c r="F25" s="65" t="s">
        <v>94</v>
      </c>
      <c r="G25" s="17" t="s">
        <v>29</v>
      </c>
      <c r="H25" s="17" t="s">
        <v>43</v>
      </c>
      <c r="I25" s="66" t="s">
        <v>33</v>
      </c>
      <c r="J25" s="41" t="s">
        <v>32</v>
      </c>
      <c r="K25" s="66" t="s">
        <v>33</v>
      </c>
      <c r="L25" s="20"/>
      <c r="M25" s="18" t="s">
        <v>30</v>
      </c>
      <c r="N25" s="50">
        <v>300000</v>
      </c>
      <c r="O25" s="37">
        <v>45300</v>
      </c>
      <c r="P25" s="62">
        <v>45657</v>
      </c>
      <c r="Q25" s="43">
        <f t="shared" si="0"/>
        <v>300000</v>
      </c>
      <c r="R25" s="21" t="s">
        <v>20</v>
      </c>
      <c r="S25" s="22">
        <v>1</v>
      </c>
      <c r="T25" s="19">
        <f t="shared" si="1"/>
        <v>0.3125538333333333</v>
      </c>
      <c r="U25" s="50">
        <v>93766.15</v>
      </c>
      <c r="V25" s="63" t="s">
        <v>78</v>
      </c>
      <c r="W25" s="86" t="s">
        <v>79</v>
      </c>
    </row>
    <row r="26" spans="1:23" s="35" customFormat="1" ht="75.75" customHeight="1">
      <c r="A26" s="16">
        <v>13</v>
      </c>
      <c r="B26" s="40" t="s">
        <v>27</v>
      </c>
      <c r="C26" s="41" t="s">
        <v>32</v>
      </c>
      <c r="D26" s="50" t="s">
        <v>96</v>
      </c>
      <c r="E26" s="59" t="s">
        <v>95</v>
      </c>
      <c r="F26" s="64" t="s">
        <v>97</v>
      </c>
      <c r="G26" s="17" t="s">
        <v>29</v>
      </c>
      <c r="H26" s="17" t="s">
        <v>42</v>
      </c>
      <c r="I26" s="60" t="s">
        <v>33</v>
      </c>
      <c r="J26" s="41" t="s">
        <v>32</v>
      </c>
      <c r="K26" s="60" t="s">
        <v>33</v>
      </c>
      <c r="L26" s="20">
        <v>66636</v>
      </c>
      <c r="M26" s="18" t="s">
        <v>30</v>
      </c>
      <c r="N26" s="50">
        <v>800000</v>
      </c>
      <c r="O26" s="37">
        <v>45300</v>
      </c>
      <c r="P26" s="62">
        <v>45657</v>
      </c>
      <c r="Q26" s="43">
        <f t="shared" si="0"/>
        <v>800000</v>
      </c>
      <c r="R26" s="24" t="s">
        <v>35</v>
      </c>
      <c r="S26" s="25">
        <v>1</v>
      </c>
      <c r="T26" s="19">
        <f t="shared" si="1"/>
        <v>0.28320475</v>
      </c>
      <c r="U26" s="50">
        <v>226563.8</v>
      </c>
      <c r="V26" s="63" t="s">
        <v>78</v>
      </c>
      <c r="W26" s="86" t="s">
        <v>79</v>
      </c>
    </row>
    <row r="27" spans="1:23" s="35" customFormat="1" ht="75.75" customHeight="1">
      <c r="A27" s="16">
        <v>14</v>
      </c>
      <c r="B27" s="40" t="s">
        <v>27</v>
      </c>
      <c r="C27" s="41" t="s">
        <v>32</v>
      </c>
      <c r="D27" s="50" t="s">
        <v>99</v>
      </c>
      <c r="E27" s="59" t="s">
        <v>98</v>
      </c>
      <c r="F27" s="64" t="s">
        <v>100</v>
      </c>
      <c r="G27" s="17" t="s">
        <v>29</v>
      </c>
      <c r="H27" s="17" t="s">
        <v>43</v>
      </c>
      <c r="I27" s="60" t="s">
        <v>33</v>
      </c>
      <c r="J27" s="41" t="s">
        <v>32</v>
      </c>
      <c r="K27" s="60" t="s">
        <v>33</v>
      </c>
      <c r="L27" s="20">
        <v>2921</v>
      </c>
      <c r="M27" s="18" t="s">
        <v>30</v>
      </c>
      <c r="N27" s="50">
        <v>250259.42</v>
      </c>
      <c r="O27" s="37">
        <v>45300</v>
      </c>
      <c r="P27" s="62">
        <v>45657</v>
      </c>
      <c r="Q27" s="43">
        <f t="shared" si="0"/>
        <v>329.6009640712254</v>
      </c>
      <c r="R27" s="24" t="s">
        <v>31</v>
      </c>
      <c r="S27" s="25">
        <v>759.28</v>
      </c>
      <c r="T27" s="19">
        <f>U27*100%/N27</f>
        <v>1</v>
      </c>
      <c r="U27" s="50">
        <v>250259.42</v>
      </c>
      <c r="V27" s="63" t="s">
        <v>78</v>
      </c>
      <c r="W27" s="86" t="s">
        <v>79</v>
      </c>
    </row>
    <row r="28" spans="1:23" s="35" customFormat="1" ht="75.75" customHeight="1">
      <c r="A28" s="16">
        <v>15</v>
      </c>
      <c r="B28" s="41" t="s">
        <v>27</v>
      </c>
      <c r="C28" s="41" t="s">
        <v>32</v>
      </c>
      <c r="D28" s="50" t="s">
        <v>102</v>
      </c>
      <c r="E28" s="59" t="s">
        <v>101</v>
      </c>
      <c r="F28" s="64" t="s">
        <v>103</v>
      </c>
      <c r="G28" s="17" t="s">
        <v>29</v>
      </c>
      <c r="H28" s="17" t="s">
        <v>43</v>
      </c>
      <c r="I28" s="60" t="s">
        <v>104</v>
      </c>
      <c r="J28" s="41" t="s">
        <v>32</v>
      </c>
      <c r="K28" s="60" t="s">
        <v>104</v>
      </c>
      <c r="L28" s="20">
        <v>66636</v>
      </c>
      <c r="M28" s="18" t="s">
        <v>30</v>
      </c>
      <c r="N28" s="50">
        <v>600000</v>
      </c>
      <c r="O28" s="37">
        <v>45300</v>
      </c>
      <c r="P28" s="62">
        <v>45657</v>
      </c>
      <c r="Q28" s="43">
        <f t="shared" si="0"/>
        <v>600000</v>
      </c>
      <c r="R28" s="24" t="s">
        <v>35</v>
      </c>
      <c r="S28" s="25">
        <v>1</v>
      </c>
      <c r="T28" s="19">
        <f t="shared" si="1"/>
        <v>0.381292</v>
      </c>
      <c r="U28" s="50">
        <v>228775.2</v>
      </c>
      <c r="V28" s="63" t="s">
        <v>78</v>
      </c>
      <c r="W28" s="86" t="s">
        <v>79</v>
      </c>
    </row>
    <row r="29" spans="1:23" s="45" customFormat="1" ht="75.75" customHeight="1">
      <c r="A29" s="87">
        <v>16</v>
      </c>
      <c r="B29" s="40" t="s">
        <v>27</v>
      </c>
      <c r="C29" s="99" t="s">
        <v>107</v>
      </c>
      <c r="D29" s="80" t="s">
        <v>105</v>
      </c>
      <c r="E29" s="99">
        <v>4301</v>
      </c>
      <c r="F29" s="70" t="s">
        <v>106</v>
      </c>
      <c r="G29" s="17" t="s">
        <v>29</v>
      </c>
      <c r="H29" s="17" t="s">
        <v>34</v>
      </c>
      <c r="I29" s="71" t="s">
        <v>64</v>
      </c>
      <c r="J29" s="71" t="s">
        <v>107</v>
      </c>
      <c r="K29" s="71" t="s">
        <v>64</v>
      </c>
      <c r="L29" s="79">
        <v>1796</v>
      </c>
      <c r="M29" s="18" t="s">
        <v>30</v>
      </c>
      <c r="N29" s="80">
        <v>500000</v>
      </c>
      <c r="O29" s="37">
        <v>45300</v>
      </c>
      <c r="P29" s="62">
        <v>45657</v>
      </c>
      <c r="Q29" s="43">
        <f t="shared" si="0"/>
        <v>500000</v>
      </c>
      <c r="R29" s="72" t="s">
        <v>20</v>
      </c>
      <c r="S29" s="93">
        <v>1</v>
      </c>
      <c r="T29" s="19">
        <f t="shared" si="1"/>
        <v>0.0236986</v>
      </c>
      <c r="U29" s="131">
        <v>11849.3</v>
      </c>
      <c r="V29" s="73" t="s">
        <v>108</v>
      </c>
      <c r="W29" s="85" t="s">
        <v>66</v>
      </c>
    </row>
    <row r="30" spans="1:23" s="45" customFormat="1" ht="75.75" customHeight="1">
      <c r="A30" s="16">
        <v>17</v>
      </c>
      <c r="B30" s="40" t="s">
        <v>27</v>
      </c>
      <c r="C30" s="99" t="s">
        <v>107</v>
      </c>
      <c r="D30" s="80" t="s">
        <v>109</v>
      </c>
      <c r="E30" s="99">
        <v>4302</v>
      </c>
      <c r="F30" s="70" t="s">
        <v>110</v>
      </c>
      <c r="G30" s="17" t="s">
        <v>29</v>
      </c>
      <c r="H30" s="17" t="s">
        <v>34</v>
      </c>
      <c r="I30" s="71" t="s">
        <v>41</v>
      </c>
      <c r="J30" s="71" t="s">
        <v>107</v>
      </c>
      <c r="K30" s="71" t="s">
        <v>41</v>
      </c>
      <c r="L30" s="79">
        <v>430</v>
      </c>
      <c r="M30" s="18" t="s">
        <v>30</v>
      </c>
      <c r="N30" s="80">
        <v>500000</v>
      </c>
      <c r="O30" s="37">
        <v>45300</v>
      </c>
      <c r="P30" s="62">
        <v>45657</v>
      </c>
      <c r="Q30" s="43">
        <f t="shared" si="0"/>
        <v>500000</v>
      </c>
      <c r="R30" s="72" t="s">
        <v>20</v>
      </c>
      <c r="S30" s="93">
        <v>1</v>
      </c>
      <c r="T30" s="19">
        <f t="shared" si="1"/>
        <v>0.042224</v>
      </c>
      <c r="U30" s="131">
        <v>21112</v>
      </c>
      <c r="V30" s="73" t="s">
        <v>111</v>
      </c>
      <c r="W30" s="85" t="s">
        <v>112</v>
      </c>
    </row>
    <row r="31" spans="1:23" s="45" customFormat="1" ht="75.75" customHeight="1" thickBot="1">
      <c r="A31" s="26">
        <v>18</v>
      </c>
      <c r="B31" s="88" t="s">
        <v>27</v>
      </c>
      <c r="C31" s="100" t="s">
        <v>107</v>
      </c>
      <c r="D31" s="101" t="s">
        <v>113</v>
      </c>
      <c r="E31" s="100">
        <v>4303</v>
      </c>
      <c r="F31" s="74" t="s">
        <v>114</v>
      </c>
      <c r="G31" s="27" t="s">
        <v>29</v>
      </c>
      <c r="H31" s="27" t="s">
        <v>34</v>
      </c>
      <c r="I31" s="75" t="s">
        <v>50</v>
      </c>
      <c r="J31" s="75" t="s">
        <v>107</v>
      </c>
      <c r="K31" s="75" t="s">
        <v>50</v>
      </c>
      <c r="L31" s="89">
        <v>1015</v>
      </c>
      <c r="M31" s="28" t="s">
        <v>30</v>
      </c>
      <c r="N31" s="101">
        <v>500000</v>
      </c>
      <c r="O31" s="68">
        <v>45300</v>
      </c>
      <c r="P31" s="67">
        <v>45657</v>
      </c>
      <c r="Q31" s="44">
        <f t="shared" si="0"/>
        <v>500000</v>
      </c>
      <c r="R31" s="76" t="s">
        <v>20</v>
      </c>
      <c r="S31" s="94">
        <v>1</v>
      </c>
      <c r="T31" s="29">
        <f t="shared" si="1"/>
        <v>0.4477737</v>
      </c>
      <c r="U31" s="136">
        <v>223886.85</v>
      </c>
      <c r="V31" s="58" t="s">
        <v>60</v>
      </c>
      <c r="W31" s="90" t="s">
        <v>61</v>
      </c>
    </row>
    <row r="32" spans="1:24" s="34" customFormat="1" ht="23.25" customHeight="1" thickBot="1">
      <c r="A32" s="161" t="s">
        <v>115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33"/>
    </row>
    <row r="33" spans="1:24" s="34" customFormat="1" ht="75.75" customHeight="1">
      <c r="A33" s="113">
        <v>20</v>
      </c>
      <c r="B33" s="114" t="s">
        <v>116</v>
      </c>
      <c r="C33" s="115" t="s">
        <v>32</v>
      </c>
      <c r="D33" s="116" t="s">
        <v>118</v>
      </c>
      <c r="E33" s="117" t="s">
        <v>117</v>
      </c>
      <c r="F33" s="118" t="s">
        <v>119</v>
      </c>
      <c r="G33" s="13" t="s">
        <v>29</v>
      </c>
      <c r="H33" s="13" t="s">
        <v>43</v>
      </c>
      <c r="I33" s="119" t="s">
        <v>104</v>
      </c>
      <c r="J33" s="115" t="s">
        <v>32</v>
      </c>
      <c r="K33" s="119" t="s">
        <v>104</v>
      </c>
      <c r="L33" s="120">
        <v>66636</v>
      </c>
      <c r="M33" s="14" t="s">
        <v>30</v>
      </c>
      <c r="N33" s="155">
        <v>200000</v>
      </c>
      <c r="O33" s="121">
        <v>45323</v>
      </c>
      <c r="P33" s="122">
        <v>45657</v>
      </c>
      <c r="Q33" s="42">
        <f t="shared" si="0"/>
        <v>28571.428571428572</v>
      </c>
      <c r="R33" s="123" t="s">
        <v>51</v>
      </c>
      <c r="S33" s="124">
        <v>7</v>
      </c>
      <c r="T33" s="15">
        <f t="shared" si="1"/>
        <v>0.0071199</v>
      </c>
      <c r="U33" s="155">
        <v>1423.98</v>
      </c>
      <c r="V33" s="126" t="s">
        <v>78</v>
      </c>
      <c r="W33" s="142" t="s">
        <v>79</v>
      </c>
      <c r="X33" s="138"/>
    </row>
    <row r="34" spans="1:24" s="35" customFormat="1" ht="75.75" customHeight="1">
      <c r="A34" s="16">
        <v>21</v>
      </c>
      <c r="B34" s="40" t="s">
        <v>116</v>
      </c>
      <c r="C34" s="41" t="s">
        <v>28</v>
      </c>
      <c r="D34" s="103" t="s">
        <v>121</v>
      </c>
      <c r="E34" s="59" t="s">
        <v>120</v>
      </c>
      <c r="F34" s="64" t="s">
        <v>122</v>
      </c>
      <c r="G34" s="17" t="s">
        <v>29</v>
      </c>
      <c r="H34" s="17" t="s">
        <v>37</v>
      </c>
      <c r="I34" s="60" t="s">
        <v>123</v>
      </c>
      <c r="J34" s="41" t="s">
        <v>32</v>
      </c>
      <c r="K34" s="60" t="s">
        <v>123</v>
      </c>
      <c r="L34" s="20">
        <v>807</v>
      </c>
      <c r="M34" s="18" t="s">
        <v>30</v>
      </c>
      <c r="N34" s="50">
        <v>87951.83</v>
      </c>
      <c r="O34" s="104">
        <v>45328</v>
      </c>
      <c r="P34" s="62">
        <v>45345</v>
      </c>
      <c r="Q34" s="43">
        <f t="shared" si="0"/>
        <v>674.2703925176327</v>
      </c>
      <c r="R34" s="24" t="s">
        <v>31</v>
      </c>
      <c r="S34" s="25">
        <v>130.44</v>
      </c>
      <c r="T34" s="19">
        <f t="shared" si="1"/>
        <v>1</v>
      </c>
      <c r="U34" s="50">
        <v>87951.83</v>
      </c>
      <c r="V34" s="63" t="s">
        <v>124</v>
      </c>
      <c r="W34" s="86" t="s">
        <v>125</v>
      </c>
      <c r="X34" s="139"/>
    </row>
    <row r="35" spans="1:24" s="35" customFormat="1" ht="75.75" customHeight="1">
      <c r="A35" s="16">
        <v>22</v>
      </c>
      <c r="B35" s="40" t="s">
        <v>116</v>
      </c>
      <c r="C35" s="41" t="s">
        <v>32</v>
      </c>
      <c r="D35" s="103" t="s">
        <v>127</v>
      </c>
      <c r="E35" s="59" t="s">
        <v>126</v>
      </c>
      <c r="F35" s="64" t="s">
        <v>128</v>
      </c>
      <c r="G35" s="17" t="s">
        <v>29</v>
      </c>
      <c r="H35" s="17" t="s">
        <v>43</v>
      </c>
      <c r="I35" s="60" t="s">
        <v>129</v>
      </c>
      <c r="J35" s="41" t="s">
        <v>32</v>
      </c>
      <c r="K35" s="60" t="s">
        <v>129</v>
      </c>
      <c r="L35" s="20">
        <v>2500</v>
      </c>
      <c r="M35" s="18" t="s">
        <v>30</v>
      </c>
      <c r="N35" s="50">
        <v>593406.15</v>
      </c>
      <c r="O35" s="104">
        <v>45331</v>
      </c>
      <c r="P35" s="62">
        <v>45351</v>
      </c>
      <c r="Q35" s="43">
        <f t="shared" si="0"/>
        <v>455.61462036347444</v>
      </c>
      <c r="R35" s="24" t="s">
        <v>31</v>
      </c>
      <c r="S35" s="25">
        <v>1302.43</v>
      </c>
      <c r="T35" s="19">
        <f t="shared" si="1"/>
        <v>1</v>
      </c>
      <c r="U35" s="50">
        <v>593406.15</v>
      </c>
      <c r="V35" s="63" t="s">
        <v>78</v>
      </c>
      <c r="W35" s="86" t="s">
        <v>79</v>
      </c>
      <c r="X35" s="139"/>
    </row>
    <row r="36" spans="1:24" s="35" customFormat="1" ht="75.75" customHeight="1">
      <c r="A36" s="16">
        <v>23</v>
      </c>
      <c r="B36" s="40" t="s">
        <v>116</v>
      </c>
      <c r="C36" s="41" t="s">
        <v>32</v>
      </c>
      <c r="D36" s="103" t="s">
        <v>131</v>
      </c>
      <c r="E36" s="59" t="s">
        <v>130</v>
      </c>
      <c r="F36" s="64" t="s">
        <v>132</v>
      </c>
      <c r="G36" s="17" t="s">
        <v>29</v>
      </c>
      <c r="H36" s="17" t="s">
        <v>43</v>
      </c>
      <c r="I36" s="60" t="s">
        <v>129</v>
      </c>
      <c r="J36" s="41" t="s">
        <v>32</v>
      </c>
      <c r="K36" s="60" t="s">
        <v>129</v>
      </c>
      <c r="L36" s="20">
        <v>2500</v>
      </c>
      <c r="M36" s="18" t="s">
        <v>30</v>
      </c>
      <c r="N36" s="50">
        <v>1650747.87</v>
      </c>
      <c r="O36" s="104">
        <v>45323</v>
      </c>
      <c r="P36" s="62">
        <v>45351</v>
      </c>
      <c r="Q36" s="43">
        <f t="shared" si="0"/>
        <v>510.86658496504475</v>
      </c>
      <c r="R36" s="24" t="s">
        <v>31</v>
      </c>
      <c r="S36" s="25">
        <v>3231.27</v>
      </c>
      <c r="T36" s="19">
        <f t="shared" si="1"/>
        <v>1</v>
      </c>
      <c r="U36" s="50">
        <v>1650747.87</v>
      </c>
      <c r="V36" s="63" t="s">
        <v>78</v>
      </c>
      <c r="W36" s="86" t="s">
        <v>79</v>
      </c>
      <c r="X36" s="139"/>
    </row>
    <row r="37" spans="1:24" s="35" customFormat="1" ht="114" customHeight="1" thickBot="1">
      <c r="A37" s="26">
        <v>24</v>
      </c>
      <c r="B37" s="88" t="s">
        <v>116</v>
      </c>
      <c r="C37" s="108" t="s">
        <v>32</v>
      </c>
      <c r="D37" s="105" t="s">
        <v>134</v>
      </c>
      <c r="E37" s="102" t="s">
        <v>133</v>
      </c>
      <c r="F37" s="106" t="s">
        <v>135</v>
      </c>
      <c r="G37" s="27" t="s">
        <v>29</v>
      </c>
      <c r="H37" s="27" t="s">
        <v>43</v>
      </c>
      <c r="I37" s="107" t="s">
        <v>33</v>
      </c>
      <c r="J37" s="108" t="s">
        <v>32</v>
      </c>
      <c r="K37" s="107" t="s">
        <v>33</v>
      </c>
      <c r="L37" s="127">
        <v>20</v>
      </c>
      <c r="M37" s="28" t="s">
        <v>30</v>
      </c>
      <c r="N37" s="137">
        <v>300000</v>
      </c>
      <c r="O37" s="109">
        <v>45341</v>
      </c>
      <c r="P37" s="67">
        <v>45373</v>
      </c>
      <c r="Q37" s="44">
        <f t="shared" si="0"/>
        <v>300000</v>
      </c>
      <c r="R37" s="110" t="s">
        <v>20</v>
      </c>
      <c r="S37" s="111">
        <v>1</v>
      </c>
      <c r="T37" s="29">
        <f t="shared" si="1"/>
        <v>0.95864</v>
      </c>
      <c r="U37" s="137">
        <v>287592</v>
      </c>
      <c r="V37" s="112" t="s">
        <v>78</v>
      </c>
      <c r="W37" s="143" t="s">
        <v>79</v>
      </c>
      <c r="X37" s="140"/>
    </row>
    <row r="38" spans="1:24" s="34" customFormat="1" ht="23.25" customHeight="1" thickBot="1">
      <c r="A38" s="161" t="s">
        <v>153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33"/>
    </row>
    <row r="39" spans="1:24" s="34" customFormat="1" ht="98.25" customHeight="1">
      <c r="A39" s="113">
        <v>25</v>
      </c>
      <c r="B39" s="114" t="s">
        <v>144</v>
      </c>
      <c r="C39" s="52" t="s">
        <v>39</v>
      </c>
      <c r="D39" s="144" t="s">
        <v>154</v>
      </c>
      <c r="E39" s="117" t="s">
        <v>163</v>
      </c>
      <c r="F39" s="118" t="s">
        <v>155</v>
      </c>
      <c r="G39" s="13" t="s">
        <v>167</v>
      </c>
      <c r="H39" s="13" t="s">
        <v>42</v>
      </c>
      <c r="I39" s="149" t="s">
        <v>50</v>
      </c>
      <c r="J39" s="52" t="s">
        <v>39</v>
      </c>
      <c r="K39" s="149" t="s">
        <v>50</v>
      </c>
      <c r="L39" s="83">
        <v>260</v>
      </c>
      <c r="M39" s="14" t="s">
        <v>30</v>
      </c>
      <c r="N39" s="144">
        <v>9784701.05</v>
      </c>
      <c r="O39" s="55">
        <v>45357</v>
      </c>
      <c r="P39" s="55">
        <v>45416</v>
      </c>
      <c r="Q39" s="145">
        <v>3257708.66</v>
      </c>
      <c r="R39" s="56" t="s">
        <v>51</v>
      </c>
      <c r="S39" s="146">
        <v>14</v>
      </c>
      <c r="T39" s="15">
        <f t="shared" si="1"/>
        <v>0.3329390078810839</v>
      </c>
      <c r="U39" s="145">
        <v>3257708.66</v>
      </c>
      <c r="V39" s="57" t="s">
        <v>78</v>
      </c>
      <c r="W39" s="84" t="s">
        <v>79</v>
      </c>
      <c r="X39" s="138"/>
    </row>
    <row r="40" spans="1:24" s="35" customFormat="1" ht="75.75" customHeight="1">
      <c r="A40" s="16">
        <v>26</v>
      </c>
      <c r="B40" s="40" t="s">
        <v>144</v>
      </c>
      <c r="C40" s="69" t="s">
        <v>39</v>
      </c>
      <c r="D40" s="129" t="s">
        <v>156</v>
      </c>
      <c r="E40" s="59" t="s">
        <v>164</v>
      </c>
      <c r="F40" s="132" t="s">
        <v>157</v>
      </c>
      <c r="G40" s="17" t="s">
        <v>29</v>
      </c>
      <c r="H40" s="17" t="s">
        <v>43</v>
      </c>
      <c r="I40" s="133" t="s">
        <v>158</v>
      </c>
      <c r="J40" s="69" t="s">
        <v>39</v>
      </c>
      <c r="K40" s="133" t="s">
        <v>158</v>
      </c>
      <c r="L40" s="79">
        <v>90</v>
      </c>
      <c r="M40" s="18" t="s">
        <v>30</v>
      </c>
      <c r="N40" s="129">
        <v>1236967.76</v>
      </c>
      <c r="O40" s="81">
        <v>45362</v>
      </c>
      <c r="P40" s="81">
        <v>45366</v>
      </c>
      <c r="Q40" s="131">
        <v>1236967.76</v>
      </c>
      <c r="R40" s="82" t="s">
        <v>31</v>
      </c>
      <c r="S40" s="130">
        <v>4825.12</v>
      </c>
      <c r="T40" s="19">
        <f t="shared" si="1"/>
        <v>1</v>
      </c>
      <c r="U40" s="131">
        <v>1236967.76</v>
      </c>
      <c r="V40" s="73" t="s">
        <v>78</v>
      </c>
      <c r="W40" s="85" t="s">
        <v>79</v>
      </c>
      <c r="X40" s="139"/>
    </row>
    <row r="41" spans="1:24" s="35" customFormat="1" ht="132.75" customHeight="1">
      <c r="A41" s="16">
        <v>27</v>
      </c>
      <c r="B41" s="40" t="s">
        <v>144</v>
      </c>
      <c r="C41" s="69" t="s">
        <v>39</v>
      </c>
      <c r="D41" s="129" t="s">
        <v>159</v>
      </c>
      <c r="E41" s="59" t="s">
        <v>165</v>
      </c>
      <c r="F41" s="132" t="s">
        <v>160</v>
      </c>
      <c r="G41" s="17" t="s">
        <v>29</v>
      </c>
      <c r="H41" s="17" t="s">
        <v>43</v>
      </c>
      <c r="I41" s="133" t="s">
        <v>158</v>
      </c>
      <c r="J41" s="69" t="s">
        <v>39</v>
      </c>
      <c r="K41" s="133" t="s">
        <v>158</v>
      </c>
      <c r="L41" s="79">
        <v>210</v>
      </c>
      <c r="M41" s="18" t="s">
        <v>30</v>
      </c>
      <c r="N41" s="129">
        <v>1642791.77</v>
      </c>
      <c r="O41" s="81">
        <v>45372</v>
      </c>
      <c r="P41" s="81">
        <v>45380</v>
      </c>
      <c r="Q41" s="131">
        <v>0</v>
      </c>
      <c r="R41" s="82" t="s">
        <v>31</v>
      </c>
      <c r="S41" s="130">
        <v>5216.72</v>
      </c>
      <c r="T41" s="19">
        <f t="shared" si="1"/>
        <v>0</v>
      </c>
      <c r="U41" s="131">
        <v>0</v>
      </c>
      <c r="V41" s="73" t="s">
        <v>78</v>
      </c>
      <c r="W41" s="85" t="s">
        <v>79</v>
      </c>
      <c r="X41" s="139"/>
    </row>
    <row r="42" spans="1:24" s="35" customFormat="1" ht="122.25" customHeight="1">
      <c r="A42" s="16">
        <v>28</v>
      </c>
      <c r="B42" s="40" t="s">
        <v>144</v>
      </c>
      <c r="C42" s="69" t="s">
        <v>39</v>
      </c>
      <c r="D42" s="129" t="s">
        <v>161</v>
      </c>
      <c r="E42" s="59" t="s">
        <v>166</v>
      </c>
      <c r="F42" s="132" t="s">
        <v>162</v>
      </c>
      <c r="G42" s="17" t="s">
        <v>29</v>
      </c>
      <c r="H42" s="17" t="s">
        <v>43</v>
      </c>
      <c r="I42" s="133" t="s">
        <v>158</v>
      </c>
      <c r="J42" s="69" t="s">
        <v>39</v>
      </c>
      <c r="K42" s="133" t="s">
        <v>158</v>
      </c>
      <c r="L42" s="79">
        <v>190</v>
      </c>
      <c r="M42" s="18" t="s">
        <v>30</v>
      </c>
      <c r="N42" s="129">
        <v>1822854.87</v>
      </c>
      <c r="O42" s="81">
        <v>45411</v>
      </c>
      <c r="P42" s="81">
        <v>45394</v>
      </c>
      <c r="Q42" s="131">
        <v>0</v>
      </c>
      <c r="R42" s="82" t="s">
        <v>31</v>
      </c>
      <c r="S42" s="130">
        <v>6638.74</v>
      </c>
      <c r="T42" s="19">
        <f t="shared" si="1"/>
        <v>0</v>
      </c>
      <c r="U42" s="131">
        <v>0</v>
      </c>
      <c r="V42" s="73" t="s">
        <v>78</v>
      </c>
      <c r="W42" s="85" t="s">
        <v>79</v>
      </c>
      <c r="X42" s="139"/>
    </row>
    <row r="43" spans="1:23" s="35" customFormat="1" ht="126.75" customHeight="1">
      <c r="A43" s="162">
        <v>29</v>
      </c>
      <c r="B43" s="169" t="s">
        <v>144</v>
      </c>
      <c r="C43" s="168" t="s">
        <v>32</v>
      </c>
      <c r="D43" s="170" t="s">
        <v>146</v>
      </c>
      <c r="E43" s="163" t="s">
        <v>145</v>
      </c>
      <c r="F43" s="64" t="s">
        <v>147</v>
      </c>
      <c r="G43" s="164" t="s">
        <v>187</v>
      </c>
      <c r="H43" s="164" t="s">
        <v>42</v>
      </c>
      <c r="I43" s="167" t="s">
        <v>148</v>
      </c>
      <c r="J43" s="168" t="s">
        <v>32</v>
      </c>
      <c r="K43" s="167" t="s">
        <v>148</v>
      </c>
      <c r="L43" s="157">
        <v>2500</v>
      </c>
      <c r="M43" s="158" t="s">
        <v>30</v>
      </c>
      <c r="N43" s="128">
        <v>3522460.81</v>
      </c>
      <c r="O43" s="156">
        <v>45362</v>
      </c>
      <c r="P43" s="175">
        <v>45423</v>
      </c>
      <c r="Q43" s="24" t="s">
        <v>31</v>
      </c>
      <c r="R43" s="25">
        <v>1476.71</v>
      </c>
      <c r="S43" s="25">
        <v>759.28</v>
      </c>
      <c r="T43" s="176">
        <f>U43*100%/6502582.62</f>
        <v>0.5325318327135689</v>
      </c>
      <c r="U43" s="170">
        <v>3462832.24</v>
      </c>
      <c r="V43" s="159" t="s">
        <v>78</v>
      </c>
      <c r="W43" s="160" t="s">
        <v>79</v>
      </c>
    </row>
    <row r="44" spans="1:23" s="35" customFormat="1" ht="75.75" customHeight="1">
      <c r="A44" s="162"/>
      <c r="B44" s="169"/>
      <c r="C44" s="168"/>
      <c r="D44" s="170"/>
      <c r="E44" s="163"/>
      <c r="F44" s="64" t="s">
        <v>149</v>
      </c>
      <c r="G44" s="164"/>
      <c r="H44" s="164"/>
      <c r="I44" s="167"/>
      <c r="J44" s="168"/>
      <c r="K44" s="167"/>
      <c r="L44" s="157"/>
      <c r="M44" s="158"/>
      <c r="N44" s="128">
        <v>1400636.98</v>
      </c>
      <c r="O44" s="156"/>
      <c r="P44" s="175"/>
      <c r="Q44" s="24" t="s">
        <v>36</v>
      </c>
      <c r="R44" s="25">
        <v>313.48</v>
      </c>
      <c r="S44" s="25">
        <v>759.28</v>
      </c>
      <c r="T44" s="176"/>
      <c r="U44" s="170"/>
      <c r="V44" s="159"/>
      <c r="W44" s="160"/>
    </row>
    <row r="45" spans="1:23" s="35" customFormat="1" ht="75.75" customHeight="1">
      <c r="A45" s="162"/>
      <c r="B45" s="169"/>
      <c r="C45" s="168"/>
      <c r="D45" s="170"/>
      <c r="E45" s="163"/>
      <c r="F45" s="64" t="s">
        <v>150</v>
      </c>
      <c r="G45" s="164"/>
      <c r="H45" s="164"/>
      <c r="I45" s="167"/>
      <c r="J45" s="168"/>
      <c r="K45" s="167"/>
      <c r="L45" s="157"/>
      <c r="M45" s="158"/>
      <c r="N45" s="128">
        <v>672324.69</v>
      </c>
      <c r="O45" s="156"/>
      <c r="P45" s="175"/>
      <c r="Q45" s="24" t="s">
        <v>31</v>
      </c>
      <c r="R45" s="25">
        <v>760.06</v>
      </c>
      <c r="S45" s="25">
        <v>759.28</v>
      </c>
      <c r="T45" s="176"/>
      <c r="U45" s="170"/>
      <c r="V45" s="159"/>
      <c r="W45" s="160"/>
    </row>
    <row r="46" spans="1:23" s="35" customFormat="1" ht="75.75" customHeight="1">
      <c r="A46" s="162"/>
      <c r="B46" s="169"/>
      <c r="C46" s="168"/>
      <c r="D46" s="170"/>
      <c r="E46" s="163"/>
      <c r="F46" s="64" t="s">
        <v>151</v>
      </c>
      <c r="G46" s="164"/>
      <c r="H46" s="164"/>
      <c r="I46" s="167"/>
      <c r="J46" s="168"/>
      <c r="K46" s="167"/>
      <c r="L46" s="157"/>
      <c r="M46" s="158"/>
      <c r="N46" s="128">
        <v>462531.46</v>
      </c>
      <c r="O46" s="156"/>
      <c r="P46" s="175"/>
      <c r="Q46" s="24" t="s">
        <v>36</v>
      </c>
      <c r="R46" s="25">
        <v>626.75</v>
      </c>
      <c r="S46" s="25">
        <v>759.28</v>
      </c>
      <c r="T46" s="176"/>
      <c r="U46" s="170"/>
      <c r="V46" s="159"/>
      <c r="W46" s="160"/>
    </row>
    <row r="47" spans="1:23" s="35" customFormat="1" ht="75.75" customHeight="1">
      <c r="A47" s="162"/>
      <c r="B47" s="169"/>
      <c r="C47" s="168"/>
      <c r="D47" s="170"/>
      <c r="E47" s="163"/>
      <c r="F47" s="64" t="s">
        <v>152</v>
      </c>
      <c r="G47" s="164"/>
      <c r="H47" s="164"/>
      <c r="I47" s="167"/>
      <c r="J47" s="168"/>
      <c r="K47" s="167"/>
      <c r="L47" s="157"/>
      <c r="M47" s="158"/>
      <c r="N47" s="128">
        <v>444631.68</v>
      </c>
      <c r="O47" s="156"/>
      <c r="P47" s="175"/>
      <c r="Q47" s="24" t="s">
        <v>51</v>
      </c>
      <c r="R47" s="25">
        <v>15</v>
      </c>
      <c r="S47" s="25">
        <v>759.28</v>
      </c>
      <c r="T47" s="176"/>
      <c r="U47" s="170"/>
      <c r="V47" s="159"/>
      <c r="W47" s="160"/>
    </row>
    <row r="48" spans="1:23" ht="106.5" customHeight="1">
      <c r="A48" s="150">
        <v>30</v>
      </c>
      <c r="B48" s="71" t="s">
        <v>144</v>
      </c>
      <c r="C48" s="41" t="s">
        <v>32</v>
      </c>
      <c r="D48" s="50" t="s">
        <v>168</v>
      </c>
      <c r="E48" s="151">
        <v>4058</v>
      </c>
      <c r="F48" s="132" t="s">
        <v>169</v>
      </c>
      <c r="G48" s="17" t="s">
        <v>29</v>
      </c>
      <c r="H48" s="17" t="s">
        <v>43</v>
      </c>
      <c r="I48" s="133" t="s">
        <v>170</v>
      </c>
      <c r="J48" s="41" t="s">
        <v>32</v>
      </c>
      <c r="K48" s="133" t="s">
        <v>170</v>
      </c>
      <c r="L48" s="20">
        <v>300</v>
      </c>
      <c r="M48" s="18" t="s">
        <v>30</v>
      </c>
      <c r="N48" s="50">
        <v>24188.92</v>
      </c>
      <c r="O48" s="104">
        <v>45362</v>
      </c>
      <c r="P48" s="62">
        <v>45366</v>
      </c>
      <c r="Q48" s="24" t="s">
        <v>20</v>
      </c>
      <c r="R48" s="25">
        <v>1</v>
      </c>
      <c r="S48" s="130">
        <v>5216.72</v>
      </c>
      <c r="T48" s="19">
        <f aca="true" t="shared" si="2" ref="T48:T55">U48*100%/N48</f>
        <v>1</v>
      </c>
      <c r="U48" s="50">
        <v>24188.92</v>
      </c>
      <c r="V48" s="63" t="s">
        <v>78</v>
      </c>
      <c r="W48" s="86" t="s">
        <v>79</v>
      </c>
    </row>
    <row r="49" spans="1:23" ht="108.75" customHeight="1">
      <c r="A49" s="150">
        <v>31</v>
      </c>
      <c r="B49" s="71" t="s">
        <v>144</v>
      </c>
      <c r="C49" s="41" t="s">
        <v>32</v>
      </c>
      <c r="D49" s="50" t="s">
        <v>171</v>
      </c>
      <c r="E49" s="151">
        <v>4060</v>
      </c>
      <c r="F49" s="64" t="s">
        <v>172</v>
      </c>
      <c r="G49" s="17" t="s">
        <v>29</v>
      </c>
      <c r="H49" s="60" t="s">
        <v>42</v>
      </c>
      <c r="I49" s="60" t="s">
        <v>33</v>
      </c>
      <c r="J49" s="41" t="s">
        <v>32</v>
      </c>
      <c r="K49" s="60" t="s">
        <v>33</v>
      </c>
      <c r="L49" s="20">
        <v>500</v>
      </c>
      <c r="M49" s="18" t="s">
        <v>30</v>
      </c>
      <c r="N49" s="50">
        <v>36002.05</v>
      </c>
      <c r="O49" s="104">
        <v>45369</v>
      </c>
      <c r="P49" s="62">
        <v>45408</v>
      </c>
      <c r="Q49" s="24" t="s">
        <v>36</v>
      </c>
      <c r="R49" s="25">
        <v>48</v>
      </c>
      <c r="S49" s="130">
        <v>5216.72</v>
      </c>
      <c r="T49" s="19">
        <f t="shared" si="2"/>
        <v>0</v>
      </c>
      <c r="U49" s="50">
        <v>0</v>
      </c>
      <c r="V49" s="63" t="s">
        <v>78</v>
      </c>
      <c r="W49" s="86" t="s">
        <v>79</v>
      </c>
    </row>
    <row r="50" spans="1:23" ht="81.75" customHeight="1">
      <c r="A50" s="150">
        <v>32</v>
      </c>
      <c r="B50" s="71" t="s">
        <v>144</v>
      </c>
      <c r="C50" s="41" t="s">
        <v>32</v>
      </c>
      <c r="D50" s="50" t="s">
        <v>173</v>
      </c>
      <c r="E50" s="151">
        <v>4061</v>
      </c>
      <c r="F50" s="64" t="s">
        <v>174</v>
      </c>
      <c r="G50" s="17" t="s">
        <v>29</v>
      </c>
      <c r="H50" s="17" t="s">
        <v>43</v>
      </c>
      <c r="I50" s="60" t="s">
        <v>33</v>
      </c>
      <c r="J50" s="41" t="s">
        <v>32</v>
      </c>
      <c r="K50" s="60" t="s">
        <v>33</v>
      </c>
      <c r="L50" s="20">
        <v>500</v>
      </c>
      <c r="M50" s="18" t="s">
        <v>30</v>
      </c>
      <c r="N50" s="50">
        <v>931626.6</v>
      </c>
      <c r="O50" s="104">
        <v>45377</v>
      </c>
      <c r="P50" s="62">
        <v>45408</v>
      </c>
      <c r="Q50" s="24" t="s">
        <v>51</v>
      </c>
      <c r="R50" s="25">
        <v>62</v>
      </c>
      <c r="S50" s="130">
        <v>5216.72</v>
      </c>
      <c r="T50" s="19">
        <f t="shared" si="2"/>
        <v>0.7171723091633494</v>
      </c>
      <c r="U50" s="50">
        <v>668136.8</v>
      </c>
      <c r="V50" s="63" t="s">
        <v>78</v>
      </c>
      <c r="W50" s="86" t="s">
        <v>79</v>
      </c>
    </row>
    <row r="51" spans="1:23" ht="81.75" customHeight="1">
      <c r="A51" s="150">
        <v>33</v>
      </c>
      <c r="B51" s="71" t="s">
        <v>144</v>
      </c>
      <c r="C51" s="41" t="s">
        <v>32</v>
      </c>
      <c r="D51" s="50" t="s">
        <v>175</v>
      </c>
      <c r="E51" s="151">
        <v>4062</v>
      </c>
      <c r="F51" s="64" t="s">
        <v>176</v>
      </c>
      <c r="G51" s="17" t="s">
        <v>29</v>
      </c>
      <c r="H51" s="17" t="s">
        <v>43</v>
      </c>
      <c r="I51" s="60" t="s">
        <v>33</v>
      </c>
      <c r="J51" s="41" t="s">
        <v>32</v>
      </c>
      <c r="K51" s="60" t="s">
        <v>33</v>
      </c>
      <c r="L51" s="20">
        <v>500</v>
      </c>
      <c r="M51" s="18" t="s">
        <v>30</v>
      </c>
      <c r="N51" s="50">
        <v>3622732.01</v>
      </c>
      <c r="O51" s="104">
        <v>45376</v>
      </c>
      <c r="P51" s="62">
        <v>45414</v>
      </c>
      <c r="Q51" s="24" t="s">
        <v>31</v>
      </c>
      <c r="R51" s="25">
        <v>3231.27</v>
      </c>
      <c r="S51" s="130">
        <v>5216.72</v>
      </c>
      <c r="T51" s="19">
        <f t="shared" si="2"/>
        <v>0</v>
      </c>
      <c r="U51" s="50">
        <v>0</v>
      </c>
      <c r="V51" s="63" t="s">
        <v>78</v>
      </c>
      <c r="W51" s="86" t="s">
        <v>79</v>
      </c>
    </row>
    <row r="52" spans="1:23" ht="93" customHeight="1">
      <c r="A52" s="150">
        <v>34</v>
      </c>
      <c r="B52" s="71" t="s">
        <v>144</v>
      </c>
      <c r="C52" s="41" t="s">
        <v>32</v>
      </c>
      <c r="D52" s="50" t="s">
        <v>177</v>
      </c>
      <c r="E52" s="151">
        <v>4063</v>
      </c>
      <c r="F52" s="64" t="s">
        <v>178</v>
      </c>
      <c r="G52" s="17" t="s">
        <v>29</v>
      </c>
      <c r="H52" s="17" t="s">
        <v>43</v>
      </c>
      <c r="I52" s="60" t="s">
        <v>179</v>
      </c>
      <c r="J52" s="41" t="s">
        <v>32</v>
      </c>
      <c r="K52" s="60" t="s">
        <v>179</v>
      </c>
      <c r="L52" s="20">
        <v>260</v>
      </c>
      <c r="M52" s="18" t="s">
        <v>30</v>
      </c>
      <c r="N52" s="50">
        <v>46629.52</v>
      </c>
      <c r="O52" s="104">
        <v>45362</v>
      </c>
      <c r="P52" s="62">
        <v>45408</v>
      </c>
      <c r="Q52" s="24" t="s">
        <v>31</v>
      </c>
      <c r="R52" s="25">
        <v>127.66</v>
      </c>
      <c r="S52" s="130">
        <v>5216.72</v>
      </c>
      <c r="T52" s="19">
        <f t="shared" si="2"/>
        <v>0</v>
      </c>
      <c r="U52" s="50">
        <v>0</v>
      </c>
      <c r="V52" s="63" t="s">
        <v>78</v>
      </c>
      <c r="W52" s="86" t="s">
        <v>79</v>
      </c>
    </row>
    <row r="53" spans="1:23" ht="82.5" customHeight="1">
      <c r="A53" s="150">
        <v>35</v>
      </c>
      <c r="B53" s="71" t="s">
        <v>144</v>
      </c>
      <c r="C53" s="41" t="s">
        <v>32</v>
      </c>
      <c r="D53" s="50" t="s">
        <v>180</v>
      </c>
      <c r="E53" s="151">
        <v>4101</v>
      </c>
      <c r="F53" s="132" t="s">
        <v>181</v>
      </c>
      <c r="G53" s="17" t="s">
        <v>29</v>
      </c>
      <c r="H53" s="133" t="s">
        <v>40</v>
      </c>
      <c r="I53" s="133" t="s">
        <v>182</v>
      </c>
      <c r="J53" s="41" t="s">
        <v>32</v>
      </c>
      <c r="K53" s="133" t="s">
        <v>182</v>
      </c>
      <c r="L53" s="20">
        <v>650</v>
      </c>
      <c r="M53" s="18" t="s">
        <v>30</v>
      </c>
      <c r="N53" s="50">
        <v>450000</v>
      </c>
      <c r="O53" s="104">
        <v>45379</v>
      </c>
      <c r="P53" s="62">
        <v>45422</v>
      </c>
      <c r="Q53" s="24" t="s">
        <v>36</v>
      </c>
      <c r="R53" s="25"/>
      <c r="S53" s="130">
        <v>5216.72</v>
      </c>
      <c r="T53" s="19">
        <f t="shared" si="2"/>
        <v>0.10682666666666667</v>
      </c>
      <c r="U53" s="50">
        <v>48072</v>
      </c>
      <c r="V53" s="63" t="s">
        <v>78</v>
      </c>
      <c r="W53" s="86" t="s">
        <v>79</v>
      </c>
    </row>
    <row r="54" spans="1:23" ht="71.25" customHeight="1">
      <c r="A54" s="150">
        <v>36</v>
      </c>
      <c r="B54" s="71" t="s">
        <v>144</v>
      </c>
      <c r="C54" s="41" t="s">
        <v>32</v>
      </c>
      <c r="D54" s="50" t="s">
        <v>183</v>
      </c>
      <c r="E54" s="151">
        <v>4103</v>
      </c>
      <c r="F54" s="132" t="s">
        <v>184</v>
      </c>
      <c r="G54" s="17" t="s">
        <v>29</v>
      </c>
      <c r="H54" s="133" t="s">
        <v>42</v>
      </c>
      <c r="I54" s="133" t="s">
        <v>158</v>
      </c>
      <c r="J54" s="41" t="s">
        <v>32</v>
      </c>
      <c r="K54" s="133" t="s">
        <v>158</v>
      </c>
      <c r="L54" s="20">
        <v>2500</v>
      </c>
      <c r="M54" s="18" t="s">
        <v>30</v>
      </c>
      <c r="N54" s="50">
        <v>3500000</v>
      </c>
      <c r="O54" s="104">
        <v>45377</v>
      </c>
      <c r="P54" s="62">
        <v>45443</v>
      </c>
      <c r="Q54" s="24" t="s">
        <v>20</v>
      </c>
      <c r="R54" s="25">
        <v>1</v>
      </c>
      <c r="S54" s="130">
        <v>5216.72</v>
      </c>
      <c r="T54" s="19">
        <f t="shared" si="2"/>
        <v>0</v>
      </c>
      <c r="U54" s="50">
        <v>0</v>
      </c>
      <c r="V54" s="63" t="s">
        <v>78</v>
      </c>
      <c r="W54" s="86" t="s">
        <v>79</v>
      </c>
    </row>
    <row r="55" spans="1:23" ht="87" customHeight="1">
      <c r="A55" s="150">
        <v>37</v>
      </c>
      <c r="B55" s="71" t="s">
        <v>144</v>
      </c>
      <c r="C55" s="41" t="s">
        <v>32</v>
      </c>
      <c r="D55" s="50" t="s">
        <v>185</v>
      </c>
      <c r="E55" s="151">
        <v>4104</v>
      </c>
      <c r="F55" s="64" t="s">
        <v>186</v>
      </c>
      <c r="G55" s="17" t="s">
        <v>29</v>
      </c>
      <c r="H55" s="133" t="s">
        <v>42</v>
      </c>
      <c r="I55" s="133" t="s">
        <v>158</v>
      </c>
      <c r="J55" s="41" t="s">
        <v>32</v>
      </c>
      <c r="K55" s="133" t="s">
        <v>158</v>
      </c>
      <c r="L55" s="20">
        <v>2500</v>
      </c>
      <c r="M55" s="18" t="s">
        <v>30</v>
      </c>
      <c r="N55" s="50">
        <v>1000000</v>
      </c>
      <c r="O55" s="141">
        <v>45355</v>
      </c>
      <c r="P55" s="141">
        <v>45373</v>
      </c>
      <c r="Q55" s="24" t="s">
        <v>31</v>
      </c>
      <c r="R55" s="25">
        <v>100</v>
      </c>
      <c r="S55" s="130">
        <v>5216.72</v>
      </c>
      <c r="T55" s="19">
        <f t="shared" si="2"/>
        <v>0.0595375</v>
      </c>
      <c r="U55" s="50">
        <v>59537.5</v>
      </c>
      <c r="V55" s="63" t="s">
        <v>78</v>
      </c>
      <c r="W55" s="86" t="s">
        <v>79</v>
      </c>
    </row>
    <row r="56" spans="1:23" ht="117" customHeight="1" thickBot="1">
      <c r="A56" s="152">
        <v>38</v>
      </c>
      <c r="B56" s="75" t="s">
        <v>144</v>
      </c>
      <c r="C56" s="108" t="s">
        <v>189</v>
      </c>
      <c r="D56" s="136" t="s">
        <v>190</v>
      </c>
      <c r="E56" s="134">
        <v>4401</v>
      </c>
      <c r="F56" s="74" t="s">
        <v>191</v>
      </c>
      <c r="G56" s="27" t="s">
        <v>29</v>
      </c>
      <c r="H56" s="147" t="s">
        <v>34</v>
      </c>
      <c r="I56" s="75" t="s">
        <v>64</v>
      </c>
      <c r="J56" s="108" t="s">
        <v>189</v>
      </c>
      <c r="K56" s="75" t="s">
        <v>64</v>
      </c>
      <c r="L56" s="127">
        <v>180</v>
      </c>
      <c r="M56" s="28" t="s">
        <v>30</v>
      </c>
      <c r="N56" s="136">
        <v>187312.5</v>
      </c>
      <c r="O56" s="109">
        <v>45377</v>
      </c>
      <c r="P56" s="67">
        <v>45427</v>
      </c>
      <c r="Q56" s="76" t="s">
        <v>31</v>
      </c>
      <c r="R56" s="148">
        <v>396.9</v>
      </c>
      <c r="S56" s="135">
        <v>5216.72</v>
      </c>
      <c r="T56" s="29">
        <f>U56*100%/N56</f>
        <v>1</v>
      </c>
      <c r="U56" s="136">
        <v>187312.5</v>
      </c>
      <c r="V56" s="58" t="s">
        <v>192</v>
      </c>
      <c r="W56" s="90" t="s">
        <v>193</v>
      </c>
    </row>
  </sheetData>
  <sheetProtection formatCells="0" formatColumns="0" formatRows="0" insertRows="0" insertHyperlinks="0" deleteRows="0" selectLockedCells="1" sort="0" autoFilter="0" pivotTables="0"/>
  <mergeCells count="48">
    <mergeCell ref="J11:J12"/>
    <mergeCell ref="P11:P12"/>
    <mergeCell ref="A32:W32"/>
    <mergeCell ref="V7:V8"/>
    <mergeCell ref="M11:M12"/>
    <mergeCell ref="S11:S12"/>
    <mergeCell ref="W7:W8"/>
    <mergeCell ref="V11:V12"/>
    <mergeCell ref="E11:E12"/>
    <mergeCell ref="K11:K12"/>
    <mergeCell ref="A1:W4"/>
    <mergeCell ref="A6:W6"/>
    <mergeCell ref="A9:W10"/>
    <mergeCell ref="G11:G12"/>
    <mergeCell ref="H11:H12"/>
    <mergeCell ref="D11:D12"/>
    <mergeCell ref="T11:U11"/>
    <mergeCell ref="N11:N12"/>
    <mergeCell ref="W11:W12"/>
    <mergeCell ref="A11:A12"/>
    <mergeCell ref="P43:P47"/>
    <mergeCell ref="T43:T47"/>
    <mergeCell ref="U43:U47"/>
    <mergeCell ref="B11:B12"/>
    <mergeCell ref="C11:C12"/>
    <mergeCell ref="L11:L12"/>
    <mergeCell ref="Q11:Q12"/>
    <mergeCell ref="R11:R12"/>
    <mergeCell ref="I11:I12"/>
    <mergeCell ref="F11:F12"/>
    <mergeCell ref="K43:K47"/>
    <mergeCell ref="J43:J47"/>
    <mergeCell ref="B43:B47"/>
    <mergeCell ref="D43:D47"/>
    <mergeCell ref="C43:C47"/>
    <mergeCell ref="I43:I47"/>
    <mergeCell ref="A13:W13"/>
    <mergeCell ref="O11:O12"/>
    <mergeCell ref="O43:O47"/>
    <mergeCell ref="L43:L47"/>
    <mergeCell ref="M43:M47"/>
    <mergeCell ref="V43:V47"/>
    <mergeCell ref="W43:W47"/>
    <mergeCell ref="A38:W38"/>
    <mergeCell ref="A43:A47"/>
    <mergeCell ref="E43:E47"/>
    <mergeCell ref="G43:G47"/>
    <mergeCell ref="H43:H47"/>
  </mergeCells>
  <printOptions horizontalCentered="1"/>
  <pageMargins left="0.7" right="0.7" top="0.75" bottom="0.75" header="0.3" footer="0.3"/>
  <pageSetup fitToHeight="0" fitToWidth="1" horizontalDpi="600" verticalDpi="600" orientation="landscape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Transparecia 001</cp:lastModifiedBy>
  <cp:lastPrinted>2023-11-09T19:16:50Z</cp:lastPrinted>
  <dcterms:created xsi:type="dcterms:W3CDTF">2019-02-08T17:46:29Z</dcterms:created>
  <dcterms:modified xsi:type="dcterms:W3CDTF">2024-04-17T17:53:37Z</dcterms:modified>
  <cp:category/>
  <cp:version/>
  <cp:contentType/>
  <cp:contentStatus/>
</cp:coreProperties>
</file>